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دی ماه\"/>
    </mc:Choice>
  </mc:AlternateContent>
  <xr:revisionPtr revIDLastSave="0" documentId="13_ncr:1_{973D4596-F354-4412-B351-505C7B9651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سهام" sheetId="1" r:id="rId1"/>
    <sheet name="اوراق مشارکت" sheetId="3" r:id="rId2"/>
    <sheet name="سپرده" sheetId="6" r:id="rId3"/>
    <sheet name="سود اوراق بهادار و سپرده بانکی" sheetId="7" r:id="rId4"/>
    <sheet name="درآمد سود سهام" sheetId="8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  <sheet name="جمع درآمدها" sheetId="1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K11" i="13"/>
  <c r="K9" i="13"/>
  <c r="K10" i="13"/>
  <c r="K8" i="13"/>
  <c r="G11" i="13"/>
  <c r="G9" i="13"/>
  <c r="G10" i="13"/>
  <c r="G8" i="13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8" i="12"/>
  <c r="I47" i="11"/>
  <c r="I45" i="11"/>
  <c r="S44" i="11"/>
  <c r="S43" i="11"/>
  <c r="S49" i="11"/>
  <c r="U13" i="11" s="1"/>
  <c r="I42" i="11"/>
  <c r="K49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3" i="11"/>
  <c r="I44" i="11"/>
  <c r="I46" i="11"/>
  <c r="I48" i="11"/>
  <c r="I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5" i="11"/>
  <c r="S46" i="11"/>
  <c r="S47" i="11"/>
  <c r="S48" i="11"/>
  <c r="S8" i="11"/>
  <c r="I52" i="10"/>
  <c r="J52" i="10"/>
  <c r="P52" i="10"/>
  <c r="I56" i="10"/>
  <c r="J56" i="10"/>
  <c r="P56" i="10"/>
  <c r="E51" i="10"/>
  <c r="G51" i="10"/>
  <c r="I51" i="10"/>
  <c r="M51" i="10"/>
  <c r="O51" i="10"/>
  <c r="Q51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8" i="10"/>
  <c r="M24" i="8"/>
  <c r="I24" i="8"/>
  <c r="S11" i="6"/>
  <c r="AK14" i="3"/>
  <c r="Y24" i="1"/>
  <c r="C10" i="15"/>
  <c r="E9" i="14"/>
  <c r="C9" i="14"/>
  <c r="I11" i="13"/>
  <c r="E11" i="13"/>
  <c r="O22" i="12"/>
  <c r="M22" i="12"/>
  <c r="K22" i="12"/>
  <c r="G22" i="12"/>
  <c r="E22" i="12"/>
  <c r="C22" i="12"/>
  <c r="Q49" i="11"/>
  <c r="O49" i="11"/>
  <c r="M49" i="11"/>
  <c r="G49" i="11"/>
  <c r="E49" i="11"/>
  <c r="C49" i="11"/>
  <c r="Q28" i="9"/>
  <c r="O28" i="9"/>
  <c r="M28" i="9"/>
  <c r="I28" i="9"/>
  <c r="G28" i="9"/>
  <c r="E28" i="9"/>
  <c r="S24" i="8"/>
  <c r="Q24" i="8"/>
  <c r="O24" i="8"/>
  <c r="K24" i="8"/>
  <c r="S15" i="7"/>
  <c r="Q15" i="7"/>
  <c r="O15" i="7"/>
  <c r="M15" i="7"/>
  <c r="K15" i="7"/>
  <c r="I15" i="7"/>
  <c r="Q11" i="6"/>
  <c r="O11" i="6"/>
  <c r="M11" i="6"/>
  <c r="K11" i="6"/>
  <c r="AI14" i="3"/>
  <c r="AG14" i="3"/>
  <c r="AA14" i="3"/>
  <c r="W14" i="3"/>
  <c r="S14" i="3"/>
  <c r="Q14" i="3"/>
  <c r="W24" i="1"/>
  <c r="U24" i="1"/>
  <c r="O24" i="1"/>
  <c r="K24" i="1"/>
  <c r="G24" i="1"/>
  <c r="E24" i="1"/>
  <c r="Q22" i="12" l="1"/>
  <c r="I22" i="12"/>
  <c r="U36" i="11"/>
  <c r="U12" i="11"/>
  <c r="U43" i="11"/>
  <c r="U35" i="11"/>
  <c r="U27" i="11"/>
  <c r="U19" i="11"/>
  <c r="U11" i="11"/>
  <c r="U44" i="11"/>
  <c r="U28" i="11"/>
  <c r="U20" i="11"/>
  <c r="U42" i="11"/>
  <c r="U34" i="11"/>
  <c r="U26" i="11"/>
  <c r="U18" i="11"/>
  <c r="U10" i="11"/>
  <c r="U8" i="11"/>
  <c r="U41" i="11"/>
  <c r="U33" i="11"/>
  <c r="U25" i="11"/>
  <c r="U17" i="11"/>
  <c r="U9" i="11"/>
  <c r="U48" i="11"/>
  <c r="U40" i="11"/>
  <c r="U32" i="11"/>
  <c r="U24" i="11"/>
  <c r="U16" i="11"/>
  <c r="U47" i="11"/>
  <c r="U39" i="11"/>
  <c r="U31" i="11"/>
  <c r="U23" i="11"/>
  <c r="U15" i="11"/>
  <c r="U46" i="11"/>
  <c r="U38" i="11"/>
  <c r="U30" i="11"/>
  <c r="U22" i="11"/>
  <c r="U14" i="11"/>
  <c r="U45" i="11"/>
  <c r="U37" i="11"/>
  <c r="U29" i="11"/>
  <c r="U21" i="11"/>
  <c r="I49" i="11"/>
  <c r="U49" i="11" l="1"/>
</calcChain>
</file>

<file path=xl/sharedStrings.xml><?xml version="1.0" encoding="utf-8"?>
<sst xmlns="http://schemas.openxmlformats.org/spreadsheetml/2006/main" count="1244" uniqueCount="164">
  <si>
    <t>صندوق سرمایه گذاری تعالی دانش مالی اسلامی</t>
  </si>
  <si>
    <t>صورت وضعیت پورتفوی</t>
  </si>
  <si>
    <t>برای ماه منتهی به 1402/10/30</t>
  </si>
  <si>
    <t>نام شرکت</t>
  </si>
  <si>
    <t>1402/09/30</t>
  </si>
  <si>
    <t>تغییرات طی دوره</t>
  </si>
  <si>
    <t>1402/10/30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</si>
  <si>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</si>
  <si>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</si>
  <si>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</si>
  <si>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</si>
  <si>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</si>
  <si>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</si>
  <si>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</si>
  <si>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</si>
  <si>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سامان</t>
  </si>
  <si>
    <t>پتروشیمی پردیس</t>
  </si>
  <si>
    <t>پخش هجرت</t>
  </si>
  <si>
    <t>پویا زرکان آق دره</t>
  </si>
  <si>
    <t>تایدواترخاورمیانه</t>
  </si>
  <si>
    <t>داروسازی کاسپین تامین</t>
  </si>
  <si>
    <t>سرمایه گذاری صدرتامین</t>
  </si>
  <si>
    <t>سرمایه‌گذاری‌غدیر(هلدینگ‌</t>
  </si>
  <si>
    <t>سیمان فارس و خوزستان</t>
  </si>
  <si>
    <t>شرکت آهن و فولاد ارفع</t>
  </si>
  <si>
    <t>فجر انرژی خلیج فارس</t>
  </si>
  <si>
    <t>گسترش نفت و گاز پارسیان</t>
  </si>
  <si>
    <t>کاشی‌ پارس‌</t>
  </si>
  <si>
    <t>کشت و دام قیام اصفهان</t>
  </si>
  <si>
    <t>پالایش نفت بندرعباس</t>
  </si>
  <si>
    <t/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</si>
  <si>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</si>
  <si>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</si>
  <si>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</si>
  <si>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</si>
  <si>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</si>
  <si>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</si>
  <si>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</si>
  <si>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</si>
  <si>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</si>
  <si>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اسنادخزانه-م6بودجه00-030723</t>
  </si>
  <si>
    <t>بله</t>
  </si>
  <si>
    <t>1400/02/22</t>
  </si>
  <si>
    <t>1403/07/23</t>
  </si>
  <si>
    <t>اسنادخزانه-م6بودجه01-030814</t>
  </si>
  <si>
    <t>1401/12/10</t>
  </si>
  <si>
    <t>1403/08/14</t>
  </si>
  <si>
    <t>گام بانک ملت0211</t>
  </si>
  <si>
    <t>1402/02/16</t>
  </si>
  <si>
    <t>1402/11/30</t>
  </si>
  <si>
    <t>مرابحه عام دولت132-ش.خ041110</t>
  </si>
  <si>
    <t>1402/05/10</t>
  </si>
  <si>
    <t>1404/11/09</t>
  </si>
  <si>
    <t>مرابحه عام دولت3-ش.خ0211</t>
  </si>
  <si>
    <t>1399/03/13</t>
  </si>
  <si>
    <t>1402/11/13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</si>
  <si>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</si>
  <si>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</si>
  <si>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</si>
  <si>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</si>
  <si>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</si>
  <si>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</si>
  <si>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</si>
  <si>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</si>
  <si>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</si>
  <si>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</si>
  <si>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9507838739</t>
  </si>
  <si>
    <t>سپرده کوتاه مدت</t>
  </si>
  <si>
    <t>1400/03/02</t>
  </si>
  <si>
    <t>بانک پاسارگاد هفت تیر</t>
  </si>
  <si>
    <t>207-8100-15139318-1</t>
  </si>
  <si>
    <t>1400/11/27</t>
  </si>
  <si>
    <t>بانک خاورمیانه آفریقا</t>
  </si>
  <si>
    <t>100910810707074865</t>
  </si>
  <si>
    <t>1401/08/07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</si>
  <si>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</si>
  <si>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</si>
  <si>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</si>
  <si>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</si>
  <si>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</si>
  <si>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</si>
  <si>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</si>
  <si>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</si>
  <si>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</si>
  <si>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دولت86-ش.خ020404</t>
  </si>
  <si>
    <t>1402/04/04</t>
  </si>
  <si>
    <t>مرابحه عام دولت95-ش.خ020514</t>
  </si>
  <si>
    <t>1402/05/14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</si>
  <si>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</si>
  <si>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</si>
  <si>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</si>
  <si>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</si>
  <si>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</si>
  <si>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</si>
  <si>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1402/04/21</t>
  </si>
  <si>
    <t>بانک‌اقتصادنوین‌</t>
  </si>
  <si>
    <t>1402/04/29</t>
  </si>
  <si>
    <t>1402/01/31</t>
  </si>
  <si>
    <t>1402/04/12</t>
  </si>
  <si>
    <t>پتروشیمی شازند</t>
  </si>
  <si>
    <t>1402/03/20</t>
  </si>
  <si>
    <t>شیشه‌ همدان‌</t>
  </si>
  <si>
    <t>1402/07/29</t>
  </si>
  <si>
    <t>1402/10/28</t>
  </si>
  <si>
    <t>1402/10/06</t>
  </si>
  <si>
    <t>نفت ایرانول</t>
  </si>
  <si>
    <t>1402/04/10</t>
  </si>
  <si>
    <t>نفت سپاهان</t>
  </si>
  <si>
    <t>1402/04/17</t>
  </si>
  <si>
    <t>مبین انرژی خلیج فارس</t>
  </si>
  <si>
    <t>1402/04/28</t>
  </si>
  <si>
    <t>1402/06/06</t>
  </si>
  <si>
    <t>پتروشیمی تندگویان</t>
  </si>
  <si>
    <t>1402/03/22</t>
  </si>
  <si>
    <t>محصولات کاغذی لطیف</t>
  </si>
  <si>
    <t>1402/03/08</t>
  </si>
  <si>
    <t>صنایع مس افق کرمان</t>
  </si>
  <si>
    <t>1402/04/01</t>
  </si>
  <si>
    <t>بهای فروش</t>
  </si>
  <si>
    <t>ارزش دفتری</t>
  </si>
  <si>
    <t>سود و زیان ناشی از تغییر قیمت</t>
  </si>
  <si>
    <t>سود و زیان ناشی از فروش</t>
  </si>
  <si>
    <t>کشاورزی و دامپروری فجر اصفهان</t>
  </si>
  <si>
    <t>پالایش نفت تبریز</t>
  </si>
  <si>
    <t>گروه انتخاب الکترونیک آرمان</t>
  </si>
  <si>
    <t>صنایع فروآلیاژ ایران</t>
  </si>
  <si>
    <t>کالسیمین‌</t>
  </si>
  <si>
    <t>ح . سرمایه گذاری صدرتامین</t>
  </si>
  <si>
    <t>پالایش نفت اصفهان</t>
  </si>
  <si>
    <t>افست‌</t>
  </si>
  <si>
    <t>تولیدی مخازن گازطبیعی آسیاناما</t>
  </si>
  <si>
    <t>سپید ماکیان</t>
  </si>
  <si>
    <t>توسعه حمل و نقل ریلی پارسیان</t>
  </si>
  <si>
    <t>فرآورده های سیمان شرق</t>
  </si>
  <si>
    <t>توسعه معادن کرومیت کاوندگان</t>
  </si>
  <si>
    <t>س. الماس حکمت ایرانیان</t>
  </si>
  <si>
    <t>سرمایه گذاری تامین اجتماعی</t>
  </si>
  <si>
    <t>ملی شیمی کشاورز</t>
  </si>
  <si>
    <t>اسنادخزانه-م6بودجه99-020321</t>
  </si>
  <si>
    <t>گام بانک اقتصاد نوین0205</t>
  </si>
  <si>
    <t>گام بانک تجارت0206</t>
  </si>
  <si>
    <t>گواهی اعتبار مولد سپه0208</t>
  </si>
  <si>
    <t>گام بانک صادرات ایران0207</t>
  </si>
  <si>
    <t>گام بانک سینا0206</t>
  </si>
  <si>
    <t>گواهی اعتبارمولد رفاه0208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</si>
  <si>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</si>
  <si>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</si>
  <si>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</si>
  <si>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</si>
  <si>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</si>
  <si>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 کل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</si>
  <si>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</si>
  <si>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</si>
  <si>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</si>
  <si>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</si>
  <si>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</si>
  <si>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</si>
  <si>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</si>
  <si>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</si>
  <si>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</si>
  <si>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1402/10/01</t>
  </si>
  <si>
    <t>-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</si>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</sst>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  <family val="2"/>
    </font>
    <font>
      <b/>
      <sz val="16"/>
      <color rgb="FF000000"/>
      <name val="B Mitra"/>
      <charset val="178"/>
    </font>
    <font>
      <sz val="16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10" fontId="3" fillId="0" borderId="0" xfId="1" applyNumberFormat="1" applyFont="1" applyAlignment="1">
      <alignment horizontal="center"/>
    </xf>
    <xf numFmtId="10" fontId="3" fillId="0" borderId="2" xfId="0" applyNumberFormat="1" applyFont="1" applyBorder="1" applyAlignment="1">
      <alignment horizontal="center"/>
    </xf>
    <xf numFmtId="37" fontId="3" fillId="0" borderId="0" xfId="0" applyNumberFormat="1" applyFont="1"/>
    <xf numFmtId="37" fontId="3" fillId="0" borderId="0" xfId="0" applyNumberFormat="1" applyFont="1" applyAlignment="1">
      <alignment horizontal="center"/>
    </xf>
    <xf numFmtId="37" fontId="3" fillId="0" borderId="2" xfId="0" applyNumberFormat="1" applyFont="1" applyBorder="1" applyAlignment="1">
      <alignment horizontal="center"/>
    </xf>
    <xf numFmtId="10" fontId="3" fillId="0" borderId="2" xfId="1" applyNumberFormat="1" applyFont="1" applyBorder="1" applyAlignment="1">
      <alignment horizontal="center"/>
    </xf>
    <xf numFmtId="10" fontId="3" fillId="0" borderId="3" xfId="1" applyNumberFormat="1" applyFont="1" applyBorder="1" applyAlignment="1">
      <alignment horizontal="center"/>
    </xf>
    <xf numFmtId="10" fontId="3" fillId="0" borderId="0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27"/>
  <sheetViews>
    <sheetView rightToLeft="1" tabSelected="1" topLeftCell="B8" workbookViewId="0">
      <selection activeCell="W26" sqref="W26"/>
    </sheetView>
  </sheetViews>
  <sheetFormatPr defaultRowHeight="24"/>
  <cols>
    <col min="1" max="1" width="24.140625" style="2" bestFit="1" customWidth="1"/>
    <col min="2" max="2" width="1" style="2" customWidth="1"/>
    <col min="3" max="3" width="17" style="2" customWidth="1"/>
    <col min="4" max="4" width="1" style="2" customWidth="1"/>
    <col min="5" max="5" width="20" style="2" customWidth="1"/>
    <col min="6" max="6" width="1" style="2" customWidth="1"/>
    <col min="7" max="7" width="26" style="2" customWidth="1"/>
    <col min="8" max="8" width="1" style="2" customWidth="1"/>
    <col min="9" max="9" width="16" style="2" customWidth="1"/>
    <col min="10" max="10" width="1" style="2" customWidth="1"/>
    <col min="11" max="11" width="20" style="2" customWidth="1"/>
    <col min="12" max="12" width="1" style="2" customWidth="1"/>
    <col min="13" max="13" width="11" style="2" customWidth="1"/>
    <col min="14" max="14" width="1" style="2" customWidth="1"/>
    <col min="15" max="15" width="14" style="2" customWidth="1"/>
    <col min="16" max="16" width="1" style="2" customWidth="1"/>
    <col min="17" max="17" width="17" style="2" customWidth="1"/>
    <col min="18" max="18" width="1" style="2" customWidth="1"/>
    <col min="19" max="19" width="16" style="2" customWidth="1"/>
    <col min="20" max="20" width="1" style="2" customWidth="1"/>
    <col min="21" max="21" width="20" style="2" customWidth="1"/>
    <col min="22" max="22" width="1" style="2" customWidth="1"/>
    <col min="23" max="23" width="25" style="2" customWidth="1"/>
    <col min="24" max="24" width="1" style="2" customWidth="1"/>
    <col min="25" max="25" width="32" style="2" customWidth="1"/>
    <col min="26" max="26" width="1" style="2" customWidth="1"/>
    <col min="27" max="27" width="9.140625" style="2" customWidth="1"/>
    <col min="28" max="16384" width="9.140625" style="2"/>
  </cols>
  <sheetData>
    <row r="2" spans="1:25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  <c r="O2" s="17" t="s">
        <v>0</v>
      </c>
      <c r="P2" s="17" t="s">
        <v>0</v>
      </c>
      <c r="Q2" s="17" t="s">
        <v>0</v>
      </c>
      <c r="R2" s="17" t="s">
        <v>0</v>
      </c>
      <c r="S2" s="17" t="s">
        <v>0</v>
      </c>
      <c r="T2" s="17" t="s">
        <v>0</v>
      </c>
      <c r="U2" s="17" t="s">
        <v>0</v>
      </c>
      <c r="V2" s="17" t="s">
        <v>0</v>
      </c>
      <c r="W2" s="17" t="s">
        <v>0</v>
      </c>
      <c r="X2" s="17" t="s">
        <v>0</v>
      </c>
      <c r="Y2" s="17" t="s">
        <v>0</v>
      </c>
    </row>
    <row r="3" spans="1:25" ht="24.75">
      <c r="A3" s="17" t="s">
        <v>1</v>
      </c>
      <c r="B3" s="17" t="s">
        <v>1</v>
      </c>
      <c r="C3" s="17" t="s">
        <v>1</v>
      </c>
      <c r="D3" s="17" t="s">
        <v>1</v>
      </c>
      <c r="E3" s="17" t="s">
        <v>1</v>
      </c>
      <c r="F3" s="17" t="s">
        <v>1</v>
      </c>
      <c r="G3" s="17" t="s">
        <v>1</v>
      </c>
      <c r="H3" s="17" t="s">
        <v>1</v>
      </c>
      <c r="I3" s="17" t="s">
        <v>1</v>
      </c>
      <c r="J3" s="17" t="s">
        <v>1</v>
      </c>
      <c r="K3" s="17" t="s">
        <v>1</v>
      </c>
      <c r="L3" s="17" t="s">
        <v>1</v>
      </c>
      <c r="M3" s="17" t="s">
        <v>1</v>
      </c>
      <c r="N3" s="17" t="s">
        <v>1</v>
      </c>
      <c r="O3" s="17" t="s">
        <v>1</v>
      </c>
      <c r="P3" s="17" t="s">
        <v>1</v>
      </c>
      <c r="Q3" s="17" t="s">
        <v>1</v>
      </c>
      <c r="R3" s="17" t="s">
        <v>1</v>
      </c>
      <c r="S3" s="17" t="s">
        <v>1</v>
      </c>
      <c r="T3" s="17" t="s">
        <v>1</v>
      </c>
      <c r="U3" s="17" t="s">
        <v>1</v>
      </c>
      <c r="V3" s="17" t="s">
        <v>1</v>
      </c>
      <c r="W3" s="17" t="s">
        <v>1</v>
      </c>
      <c r="X3" s="17" t="s">
        <v>1</v>
      </c>
      <c r="Y3" s="17" t="s">
        <v>1</v>
      </c>
    </row>
    <row r="4" spans="1:25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7" t="s">
        <v>2</v>
      </c>
      <c r="Q4" s="17" t="s">
        <v>2</v>
      </c>
      <c r="R4" s="17" t="s">
        <v>2</v>
      </c>
      <c r="S4" s="17" t="s">
        <v>2</v>
      </c>
      <c r="T4" s="17" t="s">
        <v>2</v>
      </c>
      <c r="U4" s="17" t="s">
        <v>2</v>
      </c>
      <c r="V4" s="17" t="s">
        <v>2</v>
      </c>
      <c r="W4" s="17" t="s">
        <v>2</v>
      </c>
      <c r="X4" s="17" t="s">
        <v>2</v>
      </c>
      <c r="Y4" s="17" t="s">
        <v>2</v>
      </c>
    </row>
    <row r="6" spans="1:25" ht="24.75">
      <c r="A6" s="16" t="s">
        <v>3</v>
      </c>
      <c r="C6" s="16" t="s">
        <v>160</v>
      </c>
      <c r="D6" s="16" t="s">
        <v>4</v>
      </c>
      <c r="E6" s="16" t="s">
        <v>4</v>
      </c>
      <c r="F6" s="16" t="s">
        <v>4</v>
      </c>
      <c r="G6" s="16" t="s">
        <v>4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  <c r="T6" s="16" t="s">
        <v>6</v>
      </c>
      <c r="U6" s="16" t="s">
        <v>6</v>
      </c>
      <c r="V6" s="16" t="s">
        <v>6</v>
      </c>
      <c r="W6" s="16" t="s">
        <v>6</v>
      </c>
      <c r="X6" s="16" t="s">
        <v>6</v>
      </c>
      <c r="Y6" s="16" t="s">
        <v>6</v>
      </c>
    </row>
    <row r="7" spans="1:25" ht="24.75">
      <c r="A7" s="16" t="s">
        <v>3</v>
      </c>
      <c r="C7" s="16" t="s">
        <v>7</v>
      </c>
      <c r="E7" s="16" t="s">
        <v>8</v>
      </c>
      <c r="G7" s="16" t="s">
        <v>9</v>
      </c>
      <c r="I7" s="16" t="s">
        <v>10</v>
      </c>
      <c r="J7" s="16" t="s">
        <v>10</v>
      </c>
      <c r="K7" s="16" t="s">
        <v>10</v>
      </c>
      <c r="M7" s="16" t="s">
        <v>11</v>
      </c>
      <c r="N7" s="16" t="s">
        <v>11</v>
      </c>
      <c r="O7" s="16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5" ht="24.75">
      <c r="A8" s="16" t="s">
        <v>3</v>
      </c>
      <c r="C8" s="16" t="s">
        <v>7</v>
      </c>
      <c r="E8" s="16" t="s">
        <v>8</v>
      </c>
      <c r="G8" s="16" t="s">
        <v>9</v>
      </c>
      <c r="I8" s="16" t="s">
        <v>7</v>
      </c>
      <c r="K8" s="16" t="s">
        <v>8</v>
      </c>
      <c r="M8" s="16" t="s">
        <v>7</v>
      </c>
      <c r="O8" s="16" t="s">
        <v>14</v>
      </c>
      <c r="Q8" s="16" t="s">
        <v>7</v>
      </c>
      <c r="S8" s="16" t="s">
        <v>12</v>
      </c>
      <c r="U8" s="16" t="s">
        <v>8</v>
      </c>
      <c r="W8" s="16" t="s">
        <v>9</v>
      </c>
      <c r="Y8" s="16" t="s">
        <v>13</v>
      </c>
    </row>
    <row r="9" spans="1:25">
      <c r="A9" s="2" t="s">
        <v>15</v>
      </c>
      <c r="C9" s="5">
        <v>1010827</v>
      </c>
      <c r="D9" s="6"/>
      <c r="E9" s="5">
        <v>3307107396</v>
      </c>
      <c r="F9" s="6"/>
      <c r="G9" s="5">
        <v>3427415708.1628499</v>
      </c>
      <c r="H9" s="6"/>
      <c r="I9" s="5">
        <v>664461</v>
      </c>
      <c r="J9" s="6"/>
      <c r="K9" s="5">
        <v>0</v>
      </c>
      <c r="L9" s="6"/>
      <c r="M9" s="5">
        <v>0</v>
      </c>
      <c r="N9" s="6"/>
      <c r="O9" s="5">
        <v>0</v>
      </c>
      <c r="P9" s="6"/>
      <c r="Q9" s="5">
        <v>1675288</v>
      </c>
      <c r="R9" s="6"/>
      <c r="S9" s="5">
        <v>2042</v>
      </c>
      <c r="T9" s="6"/>
      <c r="U9" s="5">
        <v>3307107396</v>
      </c>
      <c r="V9" s="6"/>
      <c r="W9" s="5">
        <v>3400583514.3288002</v>
      </c>
      <c r="X9" s="6"/>
      <c r="Y9" s="8">
        <v>5.0147536832823365E-2</v>
      </c>
    </row>
    <row r="10" spans="1:25">
      <c r="A10" s="2" t="s">
        <v>16</v>
      </c>
      <c r="C10" s="5">
        <v>17506</v>
      </c>
      <c r="D10" s="6"/>
      <c r="E10" s="5">
        <v>2991572959</v>
      </c>
      <c r="F10" s="6"/>
      <c r="G10" s="5">
        <v>3036446939.4569998</v>
      </c>
      <c r="H10" s="6"/>
      <c r="I10" s="5">
        <v>0</v>
      </c>
      <c r="J10" s="6"/>
      <c r="K10" s="5">
        <v>0</v>
      </c>
      <c r="L10" s="6"/>
      <c r="M10" s="5">
        <v>0</v>
      </c>
      <c r="N10" s="6"/>
      <c r="O10" s="5">
        <v>0</v>
      </c>
      <c r="P10" s="6"/>
      <c r="Q10" s="5">
        <v>17506</v>
      </c>
      <c r="R10" s="6"/>
      <c r="S10" s="5">
        <v>148630</v>
      </c>
      <c r="T10" s="6"/>
      <c r="U10" s="5">
        <v>2991572959</v>
      </c>
      <c r="V10" s="6"/>
      <c r="W10" s="5">
        <v>2586435375.1589999</v>
      </c>
      <c r="X10" s="6"/>
      <c r="Y10" s="8">
        <v>3.8141502096619977E-2</v>
      </c>
    </row>
    <row r="11" spans="1:25">
      <c r="A11" s="2" t="s">
        <v>17</v>
      </c>
      <c r="C11" s="5">
        <v>62574</v>
      </c>
      <c r="D11" s="6"/>
      <c r="E11" s="5">
        <v>1969621201</v>
      </c>
      <c r="F11" s="6"/>
      <c r="G11" s="5">
        <v>1757197592.7750001</v>
      </c>
      <c r="H11" s="6"/>
      <c r="I11" s="5">
        <v>0</v>
      </c>
      <c r="J11" s="6"/>
      <c r="K11" s="5">
        <v>0</v>
      </c>
      <c r="L11" s="6"/>
      <c r="M11" s="5">
        <v>0</v>
      </c>
      <c r="N11" s="6"/>
      <c r="O11" s="5">
        <v>0</v>
      </c>
      <c r="P11" s="6"/>
      <c r="Q11" s="5">
        <v>62574</v>
      </c>
      <c r="R11" s="6"/>
      <c r="S11" s="5">
        <v>28250</v>
      </c>
      <c r="T11" s="6"/>
      <c r="U11" s="5">
        <v>1969621201</v>
      </c>
      <c r="V11" s="6"/>
      <c r="W11" s="5">
        <v>1757197592.7750001</v>
      </c>
      <c r="X11" s="6"/>
      <c r="Y11" s="8">
        <v>2.5912944244695497E-2</v>
      </c>
    </row>
    <row r="12" spans="1:25">
      <c r="A12" s="2" t="s">
        <v>18</v>
      </c>
      <c r="C12" s="5">
        <v>54067</v>
      </c>
      <c r="D12" s="6"/>
      <c r="E12" s="5">
        <v>1734775192</v>
      </c>
      <c r="F12" s="6"/>
      <c r="G12" s="5">
        <v>2501843777.8425002</v>
      </c>
      <c r="H12" s="6"/>
      <c r="I12" s="5">
        <v>0</v>
      </c>
      <c r="J12" s="6"/>
      <c r="K12" s="5">
        <v>0</v>
      </c>
      <c r="L12" s="6"/>
      <c r="M12" s="5">
        <v>0</v>
      </c>
      <c r="N12" s="6"/>
      <c r="O12" s="5">
        <v>0</v>
      </c>
      <c r="P12" s="6"/>
      <c r="Q12" s="5">
        <v>54067</v>
      </c>
      <c r="R12" s="6"/>
      <c r="S12" s="5">
        <v>46650</v>
      </c>
      <c r="T12" s="6"/>
      <c r="U12" s="5">
        <v>1734775192</v>
      </c>
      <c r="V12" s="6"/>
      <c r="W12" s="5">
        <v>2507218307.9775</v>
      </c>
      <c r="X12" s="6"/>
      <c r="Y12" s="8">
        <v>3.6973308232968724E-2</v>
      </c>
    </row>
    <row r="13" spans="1:25">
      <c r="A13" s="2" t="s">
        <v>19</v>
      </c>
      <c r="C13" s="5">
        <v>627082</v>
      </c>
      <c r="D13" s="6"/>
      <c r="E13" s="5">
        <v>2676358348</v>
      </c>
      <c r="F13" s="6"/>
      <c r="G13" s="5">
        <v>3484531319.1389999</v>
      </c>
      <c r="H13" s="6"/>
      <c r="I13" s="5">
        <v>0</v>
      </c>
      <c r="J13" s="6"/>
      <c r="K13" s="5">
        <v>0</v>
      </c>
      <c r="L13" s="6"/>
      <c r="M13" s="5">
        <v>0</v>
      </c>
      <c r="N13" s="6"/>
      <c r="O13" s="5">
        <v>0</v>
      </c>
      <c r="P13" s="6"/>
      <c r="Q13" s="5">
        <v>627082</v>
      </c>
      <c r="R13" s="6"/>
      <c r="S13" s="5">
        <v>5750</v>
      </c>
      <c r="T13" s="6"/>
      <c r="U13" s="5">
        <v>2676358348</v>
      </c>
      <c r="V13" s="6"/>
      <c r="W13" s="5">
        <v>3584267457.0749998</v>
      </c>
      <c r="X13" s="6"/>
      <c r="Y13" s="8">
        <v>5.2856277037453034E-2</v>
      </c>
    </row>
    <row r="14" spans="1:25">
      <c r="A14" s="2" t="s">
        <v>20</v>
      </c>
      <c r="C14" s="5">
        <v>137915</v>
      </c>
      <c r="D14" s="6"/>
      <c r="E14" s="5">
        <v>2573039454</v>
      </c>
      <c r="F14" s="6"/>
      <c r="G14" s="5">
        <v>2767936052.0925002</v>
      </c>
      <c r="H14" s="6"/>
      <c r="I14" s="5">
        <v>0</v>
      </c>
      <c r="J14" s="6"/>
      <c r="K14" s="5">
        <v>0</v>
      </c>
      <c r="L14" s="6"/>
      <c r="M14" s="5">
        <v>0</v>
      </c>
      <c r="N14" s="6"/>
      <c r="O14" s="5">
        <v>0</v>
      </c>
      <c r="P14" s="6"/>
      <c r="Q14" s="5">
        <v>137915</v>
      </c>
      <c r="R14" s="6"/>
      <c r="S14" s="5">
        <v>21400</v>
      </c>
      <c r="T14" s="6"/>
      <c r="U14" s="5">
        <v>2573039454</v>
      </c>
      <c r="V14" s="6"/>
      <c r="W14" s="5">
        <v>2933820283.0500002</v>
      </c>
      <c r="X14" s="6"/>
      <c r="Y14" s="8">
        <v>4.3264298637339348E-2</v>
      </c>
    </row>
    <row r="15" spans="1:25">
      <c r="A15" s="2" t="s">
        <v>21</v>
      </c>
      <c r="C15" s="5">
        <v>84773</v>
      </c>
      <c r="D15" s="6"/>
      <c r="E15" s="5">
        <v>502641704</v>
      </c>
      <c r="F15" s="6"/>
      <c r="G15" s="5">
        <v>748305173.77199996</v>
      </c>
      <c r="H15" s="6"/>
      <c r="I15" s="5">
        <v>0</v>
      </c>
      <c r="J15" s="6"/>
      <c r="K15" s="5">
        <v>0</v>
      </c>
      <c r="L15" s="6"/>
      <c r="M15" s="5">
        <v>0</v>
      </c>
      <c r="N15" s="6"/>
      <c r="O15" s="5">
        <v>0</v>
      </c>
      <c r="P15" s="6"/>
      <c r="Q15" s="5">
        <v>84773</v>
      </c>
      <c r="R15" s="6"/>
      <c r="S15" s="5">
        <v>8750</v>
      </c>
      <c r="T15" s="6"/>
      <c r="U15" s="5">
        <v>502641704</v>
      </c>
      <c r="V15" s="6"/>
      <c r="W15" s="5">
        <v>737350255.6875</v>
      </c>
      <c r="X15" s="6"/>
      <c r="Y15" s="8">
        <v>1.0873515956886869E-2</v>
      </c>
    </row>
    <row r="16" spans="1:25">
      <c r="A16" s="2" t="s">
        <v>22</v>
      </c>
      <c r="C16" s="5">
        <v>53064</v>
      </c>
      <c r="D16" s="6"/>
      <c r="E16" s="5">
        <v>763500430</v>
      </c>
      <c r="F16" s="6"/>
      <c r="G16" s="5">
        <v>1264376012.724</v>
      </c>
      <c r="H16" s="6"/>
      <c r="I16" s="5">
        <v>0</v>
      </c>
      <c r="J16" s="6"/>
      <c r="K16" s="5">
        <v>0</v>
      </c>
      <c r="L16" s="6"/>
      <c r="M16" s="5">
        <v>0</v>
      </c>
      <c r="N16" s="6"/>
      <c r="O16" s="5">
        <v>0</v>
      </c>
      <c r="P16" s="6"/>
      <c r="Q16" s="5">
        <v>53064</v>
      </c>
      <c r="R16" s="6"/>
      <c r="S16" s="5">
        <v>23830</v>
      </c>
      <c r="T16" s="6"/>
      <c r="U16" s="5">
        <v>763500430</v>
      </c>
      <c r="V16" s="6"/>
      <c r="W16" s="5">
        <v>1256991255.036</v>
      </c>
      <c r="X16" s="6"/>
      <c r="Y16" s="8">
        <v>1.8536529097094207E-2</v>
      </c>
    </row>
    <row r="17" spans="1:25">
      <c r="A17" s="2" t="s">
        <v>23</v>
      </c>
      <c r="C17" s="5">
        <v>137920</v>
      </c>
      <c r="D17" s="6"/>
      <c r="E17" s="5">
        <v>4038958212</v>
      </c>
      <c r="F17" s="6"/>
      <c r="G17" s="5">
        <v>5193324362.8800001</v>
      </c>
      <c r="H17" s="6"/>
      <c r="I17" s="5">
        <v>0</v>
      </c>
      <c r="J17" s="6"/>
      <c r="K17" s="5">
        <v>0</v>
      </c>
      <c r="L17" s="6"/>
      <c r="M17" s="5">
        <v>0</v>
      </c>
      <c r="N17" s="6"/>
      <c r="O17" s="5">
        <v>0</v>
      </c>
      <c r="P17" s="6"/>
      <c r="Q17" s="5">
        <v>137920</v>
      </c>
      <c r="R17" s="6"/>
      <c r="S17" s="5">
        <v>37630</v>
      </c>
      <c r="T17" s="6"/>
      <c r="U17" s="5">
        <v>4038958212</v>
      </c>
      <c r="V17" s="6"/>
      <c r="W17" s="5">
        <v>5159049518.8800001</v>
      </c>
      <c r="X17" s="6"/>
      <c r="Y17" s="8">
        <v>7.6079186022125614E-2</v>
      </c>
    </row>
    <row r="18" spans="1:25">
      <c r="A18" s="2" t="s">
        <v>24</v>
      </c>
      <c r="C18" s="5">
        <v>141379</v>
      </c>
      <c r="D18" s="6"/>
      <c r="E18" s="5">
        <v>3674008636</v>
      </c>
      <c r="F18" s="6"/>
      <c r="G18" s="5">
        <v>3541552432.7399998</v>
      </c>
      <c r="H18" s="6"/>
      <c r="I18" s="5">
        <v>0</v>
      </c>
      <c r="J18" s="6"/>
      <c r="K18" s="5">
        <v>0</v>
      </c>
      <c r="L18" s="6"/>
      <c r="M18" s="5">
        <v>0</v>
      </c>
      <c r="N18" s="6"/>
      <c r="O18" s="5">
        <v>0</v>
      </c>
      <c r="P18" s="6"/>
      <c r="Q18" s="5">
        <v>141379</v>
      </c>
      <c r="R18" s="6"/>
      <c r="S18" s="5">
        <v>25400</v>
      </c>
      <c r="T18" s="6"/>
      <c r="U18" s="5">
        <v>3674008636</v>
      </c>
      <c r="V18" s="6"/>
      <c r="W18" s="5">
        <v>3569659991.73</v>
      </c>
      <c r="X18" s="6"/>
      <c r="Y18" s="8">
        <v>5.2640864475657106E-2</v>
      </c>
    </row>
    <row r="19" spans="1:25">
      <c r="A19" s="2" t="s">
        <v>25</v>
      </c>
      <c r="C19" s="5">
        <v>51000</v>
      </c>
      <c r="D19" s="6"/>
      <c r="E19" s="5">
        <v>918851901</v>
      </c>
      <c r="F19" s="6"/>
      <c r="G19" s="5">
        <v>1000242931.5</v>
      </c>
      <c r="H19" s="6"/>
      <c r="I19" s="5">
        <v>0</v>
      </c>
      <c r="J19" s="6"/>
      <c r="K19" s="5">
        <v>0</v>
      </c>
      <c r="L19" s="6"/>
      <c r="M19" s="5">
        <v>0</v>
      </c>
      <c r="N19" s="6"/>
      <c r="O19" s="5">
        <v>0</v>
      </c>
      <c r="P19" s="6"/>
      <c r="Q19" s="5">
        <v>51000</v>
      </c>
      <c r="R19" s="6"/>
      <c r="S19" s="5">
        <v>19340</v>
      </c>
      <c r="T19" s="6"/>
      <c r="U19" s="5">
        <v>918851901</v>
      </c>
      <c r="V19" s="6"/>
      <c r="W19" s="5">
        <v>980471277</v>
      </c>
      <c r="X19" s="6"/>
      <c r="Y19" s="8">
        <v>1.4458759583379201E-2</v>
      </c>
    </row>
    <row r="20" spans="1:25">
      <c r="A20" s="2" t="s">
        <v>26</v>
      </c>
      <c r="C20" s="5">
        <v>68682</v>
      </c>
      <c r="D20" s="6"/>
      <c r="E20" s="5">
        <v>2612868663</v>
      </c>
      <c r="F20" s="6"/>
      <c r="G20" s="5">
        <v>2972621315.0339999</v>
      </c>
      <c r="H20" s="6"/>
      <c r="I20" s="5">
        <v>137364</v>
      </c>
      <c r="J20" s="6"/>
      <c r="K20" s="5">
        <v>0</v>
      </c>
      <c r="L20" s="6"/>
      <c r="M20" s="5">
        <v>0</v>
      </c>
      <c r="N20" s="6"/>
      <c r="O20" s="5">
        <v>0</v>
      </c>
      <c r="P20" s="6"/>
      <c r="Q20" s="5">
        <v>206046</v>
      </c>
      <c r="R20" s="6"/>
      <c r="S20" s="5">
        <v>13060</v>
      </c>
      <c r="T20" s="6"/>
      <c r="U20" s="5">
        <v>2612868663</v>
      </c>
      <c r="V20" s="6"/>
      <c r="W20" s="5">
        <v>2674949543.4780002</v>
      </c>
      <c r="X20" s="6"/>
      <c r="Y20" s="8">
        <v>3.9446797936966337E-2</v>
      </c>
    </row>
    <row r="21" spans="1:25">
      <c r="A21" s="2" t="s">
        <v>27</v>
      </c>
      <c r="C21" s="5">
        <v>280131</v>
      </c>
      <c r="D21" s="6"/>
      <c r="E21" s="5">
        <v>3019856717</v>
      </c>
      <c r="F21" s="6"/>
      <c r="G21" s="5">
        <v>3163353545.448</v>
      </c>
      <c r="H21" s="6"/>
      <c r="I21" s="5">
        <v>0</v>
      </c>
      <c r="J21" s="6"/>
      <c r="K21" s="5">
        <v>0</v>
      </c>
      <c r="L21" s="6"/>
      <c r="M21" s="5">
        <v>0</v>
      </c>
      <c r="N21" s="6"/>
      <c r="O21" s="5">
        <v>0</v>
      </c>
      <c r="P21" s="6"/>
      <c r="Q21" s="5">
        <v>280131</v>
      </c>
      <c r="R21" s="6"/>
      <c r="S21" s="5">
        <v>11050</v>
      </c>
      <c r="T21" s="6"/>
      <c r="U21" s="5">
        <v>3019856717</v>
      </c>
      <c r="V21" s="6"/>
      <c r="W21" s="5">
        <v>3077029637.0774999</v>
      </c>
      <c r="X21" s="6"/>
      <c r="Y21" s="8">
        <v>4.5376170416296782E-2</v>
      </c>
    </row>
    <row r="22" spans="1:25">
      <c r="A22" s="2" t="s">
        <v>28</v>
      </c>
      <c r="C22" s="5">
        <v>755146</v>
      </c>
      <c r="D22" s="6"/>
      <c r="E22" s="5">
        <v>2262572131</v>
      </c>
      <c r="F22" s="6"/>
      <c r="G22" s="5">
        <v>2636292919.1255999</v>
      </c>
      <c r="H22" s="6"/>
      <c r="I22" s="5">
        <v>0</v>
      </c>
      <c r="J22" s="6"/>
      <c r="K22" s="5">
        <v>0</v>
      </c>
      <c r="L22" s="6"/>
      <c r="M22" s="5">
        <v>0</v>
      </c>
      <c r="N22" s="6"/>
      <c r="O22" s="5">
        <v>0</v>
      </c>
      <c r="P22" s="6"/>
      <c r="Q22" s="5">
        <v>755146</v>
      </c>
      <c r="R22" s="6"/>
      <c r="S22" s="5">
        <v>3467</v>
      </c>
      <c r="T22" s="6"/>
      <c r="U22" s="5">
        <v>2262572131</v>
      </c>
      <c r="V22" s="6"/>
      <c r="W22" s="5">
        <v>2602513539.4671001</v>
      </c>
      <c r="X22" s="6"/>
      <c r="Y22" s="8">
        <v>3.8378602680518972E-2</v>
      </c>
    </row>
    <row r="23" spans="1:25">
      <c r="A23" s="2" t="s">
        <v>29</v>
      </c>
      <c r="C23" s="5">
        <v>0</v>
      </c>
      <c r="D23" s="6"/>
      <c r="E23" s="5">
        <v>0</v>
      </c>
      <c r="F23" s="6"/>
      <c r="G23" s="5">
        <v>0</v>
      </c>
      <c r="H23" s="6"/>
      <c r="I23" s="5">
        <v>388653</v>
      </c>
      <c r="J23" s="6"/>
      <c r="K23" s="5">
        <v>4005726237</v>
      </c>
      <c r="L23" s="6"/>
      <c r="M23" s="5">
        <v>0</v>
      </c>
      <c r="N23" s="6"/>
      <c r="O23" s="5">
        <v>0</v>
      </c>
      <c r="P23" s="6"/>
      <c r="Q23" s="5">
        <v>388653</v>
      </c>
      <c r="R23" s="6"/>
      <c r="S23" s="5">
        <v>9960</v>
      </c>
      <c r="T23" s="6"/>
      <c r="U23" s="5">
        <v>4005726237</v>
      </c>
      <c r="V23" s="6"/>
      <c r="W23" s="5">
        <v>3847951525.914</v>
      </c>
      <c r="X23" s="6"/>
      <c r="Y23" s="8">
        <v>5.6744758675564617E-2</v>
      </c>
    </row>
    <row r="24" spans="1:25">
      <c r="A24" s="2" t="s">
        <v>30</v>
      </c>
      <c r="C24" s="6" t="s">
        <v>30</v>
      </c>
      <c r="D24" s="6"/>
      <c r="E24" s="7">
        <f>SUM(E9:E23)</f>
        <v>33045732944</v>
      </c>
      <c r="F24" s="6"/>
      <c r="G24" s="7">
        <f>SUM(G9:G23)</f>
        <v>37495440082.692459</v>
      </c>
      <c r="H24" s="6"/>
      <c r="I24" s="6" t="s">
        <v>30</v>
      </c>
      <c r="J24" s="6"/>
      <c r="K24" s="7">
        <f>SUM(K9:K23)</f>
        <v>4005726237</v>
      </c>
      <c r="L24" s="6"/>
      <c r="M24" s="6" t="s">
        <v>30</v>
      </c>
      <c r="N24" s="6"/>
      <c r="O24" s="7">
        <f>SUM(O9:O23)</f>
        <v>0</v>
      </c>
      <c r="P24" s="6"/>
      <c r="Q24" s="6" t="s">
        <v>30</v>
      </c>
      <c r="R24" s="6"/>
      <c r="S24" s="6" t="s">
        <v>30</v>
      </c>
      <c r="T24" s="6"/>
      <c r="U24" s="7">
        <f>SUM(U9:U23)</f>
        <v>37051459181</v>
      </c>
      <c r="V24" s="6"/>
      <c r="W24" s="7">
        <f>SUM(W9:W23)</f>
        <v>40675489074.635399</v>
      </c>
      <c r="X24" s="6"/>
      <c r="Y24" s="9">
        <f>SUM(Y9:Y23)</f>
        <v>0.59983105192638964</v>
      </c>
    </row>
    <row r="27" spans="1:25">
      <c r="Y27" s="4"/>
    </row>
  </sheetData>
  <mergeCells count="21">
    <mergeCell ref="A6:A8"/>
    <mergeCell ref="C7:C8"/>
    <mergeCell ref="E7:E8"/>
    <mergeCell ref="G7:G8"/>
    <mergeCell ref="C6:G6"/>
    <mergeCell ref="Y7:Y8"/>
    <mergeCell ref="Q6:Y6"/>
    <mergeCell ref="A2:Y2"/>
    <mergeCell ref="A3:Y3"/>
    <mergeCell ref="A4:Y4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Q12"/>
  <sheetViews>
    <sheetView rightToLeft="1" workbookViewId="0">
      <selection activeCell="I6" sqref="I6:K6"/>
    </sheetView>
  </sheetViews>
  <sheetFormatPr defaultRowHeight="24"/>
  <cols>
    <col min="1" max="1" width="26.85546875" style="2" bestFit="1" customWidth="1"/>
    <col min="2" max="2" width="1" style="2" customWidth="1"/>
    <col min="3" max="3" width="29" style="2" customWidth="1"/>
    <col min="4" max="4" width="1" style="2" customWidth="1"/>
    <col min="5" max="5" width="34" style="2" customWidth="1"/>
    <col min="6" max="6" width="1" style="2" customWidth="1"/>
    <col min="7" max="7" width="30" style="2" customWidth="1"/>
    <col min="8" max="8" width="1" style="2" customWidth="1"/>
    <col min="9" max="9" width="34" style="2" customWidth="1"/>
    <col min="10" max="10" width="1" style="2" customWidth="1"/>
    <col min="11" max="11" width="30" style="2" customWidth="1"/>
    <col min="12" max="12" width="1" style="2" customWidth="1"/>
    <col min="13" max="13" width="9.140625" style="2" customWidth="1"/>
    <col min="14" max="16384" width="9.140625" style="2"/>
  </cols>
  <sheetData>
    <row r="2" spans="1:17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</row>
    <row r="3" spans="1:17" ht="24.75">
      <c r="A3" s="17" t="s">
        <v>75</v>
      </c>
      <c r="B3" s="17" t="s">
        <v>75</v>
      </c>
      <c r="C3" s="17" t="s">
        <v>75</v>
      </c>
      <c r="D3" s="17" t="s">
        <v>75</v>
      </c>
      <c r="E3" s="17" t="s">
        <v>75</v>
      </c>
      <c r="F3" s="17" t="s">
        <v>75</v>
      </c>
      <c r="G3" s="17" t="s">
        <v>75</v>
      </c>
      <c r="H3" s="17" t="s">
        <v>75</v>
      </c>
      <c r="I3" s="17" t="s">
        <v>75</v>
      </c>
      <c r="J3" s="17" t="s">
        <v>75</v>
      </c>
      <c r="K3" s="17" t="s">
        <v>75</v>
      </c>
    </row>
    <row r="4" spans="1:17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  <c r="I4" s="17" t="s">
        <v>2</v>
      </c>
      <c r="J4" s="17" t="s">
        <v>2</v>
      </c>
      <c r="K4" s="17" t="s">
        <v>2</v>
      </c>
    </row>
    <row r="6" spans="1:17" ht="25.5" thickBot="1">
      <c r="A6" s="16" t="s">
        <v>151</v>
      </c>
      <c r="B6" s="16" t="s">
        <v>151</v>
      </c>
      <c r="C6" s="16" t="s">
        <v>151</v>
      </c>
      <c r="E6" s="16" t="s">
        <v>77</v>
      </c>
      <c r="F6" s="16" t="s">
        <v>77</v>
      </c>
      <c r="G6" s="16" t="s">
        <v>77</v>
      </c>
      <c r="I6" s="16" t="s">
        <v>78</v>
      </c>
      <c r="J6" s="16" t="s">
        <v>78</v>
      </c>
      <c r="K6" s="16" t="s">
        <v>78</v>
      </c>
      <c r="Q6" s="15"/>
    </row>
    <row r="7" spans="1:17" ht="25.5" thickBot="1">
      <c r="A7" s="16" t="s">
        <v>152</v>
      </c>
      <c r="C7" s="16" t="s">
        <v>59</v>
      </c>
      <c r="E7" s="16" t="s">
        <v>153</v>
      </c>
      <c r="G7" s="16" t="s">
        <v>154</v>
      </c>
      <c r="I7" s="16" t="s">
        <v>153</v>
      </c>
      <c r="K7" s="16" t="s">
        <v>154</v>
      </c>
    </row>
    <row r="8" spans="1:17">
      <c r="A8" s="2" t="s">
        <v>65</v>
      </c>
      <c r="C8" s="6" t="s">
        <v>66</v>
      </c>
      <c r="D8" s="6"/>
      <c r="E8" s="5">
        <v>584552</v>
      </c>
      <c r="F8" s="6"/>
      <c r="G8" s="8">
        <f>E8/$E$11</f>
        <v>0.13332381485216058</v>
      </c>
      <c r="H8" s="6"/>
      <c r="I8" s="5">
        <v>5016457</v>
      </c>
      <c r="J8" s="6"/>
      <c r="K8" s="8">
        <f>I8/$I$11</f>
        <v>6.4134727217766294E-2</v>
      </c>
    </row>
    <row r="9" spans="1:17">
      <c r="A9" s="2" t="s">
        <v>69</v>
      </c>
      <c r="C9" s="6" t="s">
        <v>70</v>
      </c>
      <c r="D9" s="6"/>
      <c r="E9" s="5">
        <v>185295</v>
      </c>
      <c r="F9" s="6"/>
      <c r="G9" s="8">
        <f t="shared" ref="G9:G10" si="0">E9/$E$11</f>
        <v>4.2261828328414054E-2</v>
      </c>
      <c r="H9" s="6"/>
      <c r="I9" s="5">
        <v>1006323</v>
      </c>
      <c r="J9" s="6"/>
      <c r="K9" s="8">
        <f t="shared" ref="K9:K10" si="1">I9/$I$11</f>
        <v>1.2865704041311276E-2</v>
      </c>
    </row>
    <row r="10" spans="1:17" ht="24.75" thickBot="1">
      <c r="A10" s="2" t="s">
        <v>72</v>
      </c>
      <c r="C10" s="6" t="s">
        <v>73</v>
      </c>
      <c r="D10" s="6"/>
      <c r="E10" s="5">
        <v>3614606</v>
      </c>
      <c r="F10" s="6"/>
      <c r="G10" s="8">
        <f t="shared" si="0"/>
        <v>0.82441435681942532</v>
      </c>
      <c r="H10" s="6"/>
      <c r="I10" s="5">
        <v>72194704</v>
      </c>
      <c r="J10" s="6"/>
      <c r="K10" s="8">
        <f t="shared" si="1"/>
        <v>0.92299956874092237</v>
      </c>
    </row>
    <row r="11" spans="1:17" ht="24.75" thickBot="1">
      <c r="A11" s="2" t="s">
        <v>30</v>
      </c>
      <c r="C11" s="6" t="s">
        <v>30</v>
      </c>
      <c r="D11" s="6"/>
      <c r="E11" s="7">
        <f>SUM(E8:E10)</f>
        <v>4384453</v>
      </c>
      <c r="F11" s="6"/>
      <c r="G11" s="13">
        <f>SUM(G8:G10)</f>
        <v>1</v>
      </c>
      <c r="H11" s="6"/>
      <c r="I11" s="7">
        <f>SUM(I8:I10)</f>
        <v>78217484</v>
      </c>
      <c r="J11" s="6"/>
      <c r="K11" s="13">
        <f>SUM(K8:K10)</f>
        <v>1</v>
      </c>
    </row>
    <row r="12" spans="1:17" ht="24.75" thickTop="1">
      <c r="K12" s="14"/>
    </row>
  </sheetData>
  <mergeCells count="12">
    <mergeCell ref="I7"/>
    <mergeCell ref="K7"/>
    <mergeCell ref="I6:K6"/>
    <mergeCell ref="A2:K2"/>
    <mergeCell ref="A3:K3"/>
    <mergeCell ref="A4:K4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8" sqref="C8:E10"/>
    </sheetView>
  </sheetViews>
  <sheetFormatPr defaultRowHeight="24"/>
  <cols>
    <col min="1" max="1" width="31" style="2" bestFit="1" customWidth="1"/>
    <col min="2" max="2" width="1" style="2" customWidth="1"/>
    <col min="3" max="3" width="11" style="2" customWidth="1"/>
    <col min="4" max="4" width="1" style="2" customWidth="1"/>
    <col min="5" max="5" width="20.7109375" style="2" bestFit="1" customWidth="1"/>
    <col min="6" max="6" width="1" style="2" customWidth="1"/>
    <col min="7" max="7" width="9.140625" style="2" customWidth="1"/>
    <col min="8" max="16384" width="9.140625" style="2"/>
  </cols>
  <sheetData>
    <row r="2" spans="1:5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</row>
    <row r="3" spans="1:5" ht="24.75">
      <c r="A3" s="17" t="s">
        <v>75</v>
      </c>
      <c r="B3" s="17" t="s">
        <v>75</v>
      </c>
      <c r="C3" s="17" t="s">
        <v>75</v>
      </c>
      <c r="D3" s="17" t="s">
        <v>75</v>
      </c>
      <c r="E3" s="17" t="s">
        <v>75</v>
      </c>
    </row>
    <row r="4" spans="1:5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</row>
    <row r="5" spans="1:5" ht="24.75">
      <c r="C5" s="3"/>
      <c r="D5" s="3"/>
      <c r="E5" s="3" t="s">
        <v>162</v>
      </c>
    </row>
    <row r="6" spans="1:5" ht="24.75">
      <c r="A6" s="16" t="s">
        <v>155</v>
      </c>
      <c r="C6" s="16" t="s">
        <v>77</v>
      </c>
      <c r="D6" s="3"/>
      <c r="E6" s="1" t="s">
        <v>163</v>
      </c>
    </row>
    <row r="7" spans="1:5" ht="24.75">
      <c r="A7" s="16" t="s">
        <v>155</v>
      </c>
      <c r="C7" s="16" t="s">
        <v>62</v>
      </c>
      <c r="E7" s="16" t="s">
        <v>62</v>
      </c>
    </row>
    <row r="8" spans="1:5">
      <c r="A8" s="2" t="s">
        <v>156</v>
      </c>
      <c r="C8" s="5">
        <v>0</v>
      </c>
      <c r="D8" s="6"/>
      <c r="E8" s="5">
        <v>30465970</v>
      </c>
    </row>
    <row r="9" spans="1:5">
      <c r="A9" s="2" t="s">
        <v>30</v>
      </c>
      <c r="C9" s="7">
        <f>SUM(C8:C8)</f>
        <v>0</v>
      </c>
      <c r="D9" s="6"/>
      <c r="E9" s="7">
        <f>SUM(E8:E8)</f>
        <v>30465970</v>
      </c>
    </row>
    <row r="10" spans="1:5">
      <c r="C10" s="6"/>
      <c r="D10" s="6"/>
      <c r="E10" s="6"/>
    </row>
  </sheetData>
  <mergeCells count="7">
    <mergeCell ref="A2:E2"/>
    <mergeCell ref="A3:E3"/>
    <mergeCell ref="A4:E4"/>
    <mergeCell ref="A6:A7"/>
    <mergeCell ref="C7"/>
    <mergeCell ref="C6"/>
    <mergeCell ref="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0"/>
  <sheetViews>
    <sheetView rightToLeft="1" workbookViewId="0">
      <selection activeCell="G8" sqref="G8"/>
    </sheetView>
  </sheetViews>
  <sheetFormatPr defaultRowHeight="24"/>
  <cols>
    <col min="1" max="1" width="31.42578125" style="2" bestFit="1" customWidth="1"/>
    <col min="2" max="2" width="1" style="2" customWidth="1"/>
    <col min="3" max="3" width="19" style="2" customWidth="1"/>
    <col min="4" max="4" width="1" style="2" customWidth="1"/>
    <col min="5" max="5" width="23" style="2" customWidth="1"/>
    <col min="6" max="6" width="1" style="2" customWidth="1"/>
    <col min="7" max="7" width="32" style="2" customWidth="1"/>
    <col min="8" max="8" width="1" style="2" customWidth="1"/>
    <col min="9" max="9" width="9.140625" style="2" customWidth="1"/>
    <col min="10" max="16384" width="9.140625" style="2"/>
  </cols>
  <sheetData>
    <row r="2" spans="1:7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</row>
    <row r="3" spans="1:7" ht="24.75">
      <c r="A3" s="17" t="s">
        <v>75</v>
      </c>
      <c r="B3" s="17" t="s">
        <v>75</v>
      </c>
      <c r="C3" s="17" t="s">
        <v>75</v>
      </c>
      <c r="D3" s="17" t="s">
        <v>75</v>
      </c>
      <c r="E3" s="17" t="s">
        <v>75</v>
      </c>
      <c r="F3" s="17" t="s">
        <v>75</v>
      </c>
      <c r="G3" s="17" t="s">
        <v>75</v>
      </c>
    </row>
    <row r="4" spans="1:7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</row>
    <row r="6" spans="1:7" ht="24.75">
      <c r="A6" s="16" t="s">
        <v>79</v>
      </c>
      <c r="C6" s="16" t="s">
        <v>62</v>
      </c>
      <c r="E6" s="16" t="s">
        <v>148</v>
      </c>
      <c r="G6" s="16" t="s">
        <v>13</v>
      </c>
    </row>
    <row r="7" spans="1:7">
      <c r="A7" s="2" t="s">
        <v>157</v>
      </c>
      <c r="C7" s="5">
        <v>56369313</v>
      </c>
      <c r="E7" s="8">
        <f>C7/$C$10</f>
        <v>0.13467306900571607</v>
      </c>
      <c r="G7" s="8">
        <v>8.3126386633277348E-4</v>
      </c>
    </row>
    <row r="8" spans="1:7">
      <c r="A8" s="2" t="s">
        <v>158</v>
      </c>
      <c r="C8" s="5">
        <v>357810342</v>
      </c>
      <c r="E8" s="8">
        <f t="shared" ref="E8:E9" si="0">C8/$C$10</f>
        <v>0.85485194540378506</v>
      </c>
      <c r="G8" s="8">
        <v>5.2765377556538958E-3</v>
      </c>
    </row>
    <row r="9" spans="1:7">
      <c r="A9" s="2" t="s">
        <v>159</v>
      </c>
      <c r="C9" s="5">
        <v>4384453</v>
      </c>
      <c r="E9" s="8">
        <f t="shared" si="0"/>
        <v>1.047498559049884E-2</v>
      </c>
      <c r="G9" s="8">
        <v>6.4656408931830129E-5</v>
      </c>
    </row>
    <row r="10" spans="1:7">
      <c r="A10" s="2" t="s">
        <v>30</v>
      </c>
      <c r="C10" s="7">
        <f>SUM(C7:C9)</f>
        <v>418564108</v>
      </c>
      <c r="E10" s="9">
        <f>SUM(E7:E9)</f>
        <v>1</v>
      </c>
      <c r="G10" s="13">
        <f>SUM(G7:G9)</f>
        <v>6.1724580309184991E-3</v>
      </c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L15"/>
  <sheetViews>
    <sheetView rightToLeft="1" topLeftCell="L1" workbookViewId="0">
      <selection activeCell="AK9" sqref="AK9:AK13"/>
    </sheetView>
  </sheetViews>
  <sheetFormatPr defaultRowHeight="24"/>
  <cols>
    <col min="1" max="1" width="32" style="2" bestFit="1" customWidth="1"/>
    <col min="2" max="2" width="1" style="2" customWidth="1"/>
    <col min="3" max="3" width="25" style="2" customWidth="1"/>
    <col min="4" max="4" width="1" style="2" customWidth="1"/>
    <col min="5" max="5" width="22" style="2" customWidth="1"/>
    <col min="6" max="6" width="1" style="2" customWidth="1"/>
    <col min="7" max="7" width="20" style="2" customWidth="1"/>
    <col min="8" max="8" width="1" style="2" customWidth="1"/>
    <col min="9" max="9" width="20" style="2" customWidth="1"/>
    <col min="10" max="10" width="1" style="2" customWidth="1"/>
    <col min="11" max="11" width="14" style="2" customWidth="1"/>
    <col min="12" max="12" width="1" style="2" customWidth="1"/>
    <col min="13" max="13" width="14" style="2" customWidth="1"/>
    <col min="14" max="14" width="1" style="2" customWidth="1"/>
    <col min="15" max="15" width="15" style="2" customWidth="1"/>
    <col min="16" max="16" width="1" style="2" customWidth="1"/>
    <col min="17" max="17" width="21" style="2" customWidth="1"/>
    <col min="18" max="18" width="1" style="2" customWidth="1"/>
    <col min="19" max="19" width="21" style="2" customWidth="1"/>
    <col min="20" max="20" width="1" style="2" customWidth="1"/>
    <col min="21" max="21" width="11" style="2" customWidth="1"/>
    <col min="22" max="22" width="1" style="2" customWidth="1"/>
    <col min="23" max="23" width="18" style="2" customWidth="1"/>
    <col min="24" max="24" width="1" style="2" customWidth="1"/>
    <col min="25" max="25" width="11" style="2" customWidth="1"/>
    <col min="26" max="26" width="1" style="2" customWidth="1"/>
    <col min="27" max="27" width="14" style="2" customWidth="1"/>
    <col min="28" max="28" width="1" style="2" customWidth="1"/>
    <col min="29" max="29" width="15" style="2" customWidth="1"/>
    <col min="30" max="30" width="1" style="2" customWidth="1"/>
    <col min="31" max="31" width="23" style="2" customWidth="1"/>
    <col min="32" max="32" width="1" style="2" customWidth="1"/>
    <col min="33" max="33" width="21" style="2" customWidth="1"/>
    <col min="34" max="34" width="1" style="2" customWidth="1"/>
    <col min="35" max="35" width="21" style="2" customWidth="1"/>
    <col min="36" max="36" width="1" style="2" customWidth="1"/>
    <col min="37" max="37" width="32" style="2" customWidth="1"/>
    <col min="38" max="38" width="1" style="2" customWidth="1"/>
    <col min="39" max="39" width="9.140625" style="2" customWidth="1"/>
    <col min="40" max="16384" width="9.140625" style="2"/>
  </cols>
  <sheetData>
    <row r="2" spans="1:38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  <c r="O2" s="17" t="s">
        <v>0</v>
      </c>
      <c r="P2" s="17" t="s">
        <v>0</v>
      </c>
      <c r="Q2" s="17" t="s">
        <v>0</v>
      </c>
      <c r="R2" s="17" t="s">
        <v>0</v>
      </c>
      <c r="S2" s="17" t="s">
        <v>0</v>
      </c>
      <c r="T2" s="17" t="s">
        <v>0</v>
      </c>
      <c r="U2" s="17" t="s">
        <v>0</v>
      </c>
      <c r="V2" s="17" t="s">
        <v>0</v>
      </c>
      <c r="W2" s="17" t="s">
        <v>0</v>
      </c>
      <c r="X2" s="17" t="s">
        <v>0</v>
      </c>
      <c r="Y2" s="17" t="s">
        <v>0</v>
      </c>
      <c r="Z2" s="17" t="s">
        <v>0</v>
      </c>
      <c r="AA2" s="17" t="s">
        <v>0</v>
      </c>
      <c r="AB2" s="17" t="s">
        <v>0</v>
      </c>
      <c r="AC2" s="17" t="s">
        <v>0</v>
      </c>
      <c r="AD2" s="17" t="s">
        <v>0</v>
      </c>
      <c r="AE2" s="17" t="s">
        <v>0</v>
      </c>
      <c r="AF2" s="17" t="s">
        <v>0</v>
      </c>
      <c r="AG2" s="17" t="s">
        <v>0</v>
      </c>
      <c r="AH2" s="17" t="s">
        <v>0</v>
      </c>
      <c r="AI2" s="17" t="s">
        <v>0</v>
      </c>
      <c r="AJ2" s="17" t="s">
        <v>0</v>
      </c>
      <c r="AK2" s="17" t="s">
        <v>0</v>
      </c>
    </row>
    <row r="3" spans="1:38" ht="24.75">
      <c r="A3" s="17" t="s">
        <v>1</v>
      </c>
      <c r="B3" s="17" t="s">
        <v>1</v>
      </c>
      <c r="C3" s="17" t="s">
        <v>1</v>
      </c>
      <c r="D3" s="17" t="s">
        <v>1</v>
      </c>
      <c r="E3" s="17" t="s">
        <v>1</v>
      </c>
      <c r="F3" s="17" t="s">
        <v>1</v>
      </c>
      <c r="G3" s="17" t="s">
        <v>1</v>
      </c>
      <c r="H3" s="17" t="s">
        <v>1</v>
      </c>
      <c r="I3" s="17" t="s">
        <v>1</v>
      </c>
      <c r="J3" s="17" t="s">
        <v>1</v>
      </c>
      <c r="K3" s="17" t="s">
        <v>1</v>
      </c>
      <c r="L3" s="17" t="s">
        <v>1</v>
      </c>
      <c r="M3" s="17" t="s">
        <v>1</v>
      </c>
      <c r="N3" s="17" t="s">
        <v>1</v>
      </c>
      <c r="O3" s="17" t="s">
        <v>1</v>
      </c>
      <c r="P3" s="17" t="s">
        <v>1</v>
      </c>
      <c r="Q3" s="17" t="s">
        <v>1</v>
      </c>
      <c r="R3" s="17" t="s">
        <v>1</v>
      </c>
      <c r="S3" s="17" t="s">
        <v>1</v>
      </c>
      <c r="T3" s="17" t="s">
        <v>1</v>
      </c>
      <c r="U3" s="17" t="s">
        <v>1</v>
      </c>
      <c r="V3" s="17" t="s">
        <v>1</v>
      </c>
      <c r="W3" s="17" t="s">
        <v>1</v>
      </c>
      <c r="X3" s="17" t="s">
        <v>1</v>
      </c>
      <c r="Y3" s="17" t="s">
        <v>1</v>
      </c>
      <c r="Z3" s="17" t="s">
        <v>1</v>
      </c>
      <c r="AA3" s="17" t="s">
        <v>1</v>
      </c>
      <c r="AB3" s="17" t="s">
        <v>1</v>
      </c>
      <c r="AC3" s="17" t="s">
        <v>1</v>
      </c>
      <c r="AD3" s="17" t="s">
        <v>1</v>
      </c>
      <c r="AE3" s="17" t="s">
        <v>1</v>
      </c>
      <c r="AF3" s="17" t="s">
        <v>1</v>
      </c>
      <c r="AG3" s="17" t="s">
        <v>1</v>
      </c>
      <c r="AH3" s="17" t="s">
        <v>1</v>
      </c>
      <c r="AI3" s="17" t="s">
        <v>1</v>
      </c>
      <c r="AJ3" s="17" t="s">
        <v>1</v>
      </c>
      <c r="AK3" s="17" t="s">
        <v>1</v>
      </c>
    </row>
    <row r="4" spans="1:38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7" t="s">
        <v>2</v>
      </c>
      <c r="Q4" s="17" t="s">
        <v>2</v>
      </c>
      <c r="R4" s="17" t="s">
        <v>2</v>
      </c>
      <c r="S4" s="17" t="s">
        <v>2</v>
      </c>
      <c r="T4" s="17" t="s">
        <v>2</v>
      </c>
      <c r="U4" s="17" t="s">
        <v>2</v>
      </c>
      <c r="V4" s="17" t="s">
        <v>2</v>
      </c>
      <c r="W4" s="17" t="s">
        <v>2</v>
      </c>
      <c r="X4" s="17" t="s">
        <v>2</v>
      </c>
      <c r="Y4" s="17" t="s">
        <v>2</v>
      </c>
      <c r="Z4" s="17" t="s">
        <v>2</v>
      </c>
      <c r="AA4" s="17" t="s">
        <v>2</v>
      </c>
      <c r="AB4" s="17" t="s">
        <v>2</v>
      </c>
      <c r="AC4" s="17" t="s">
        <v>2</v>
      </c>
      <c r="AD4" s="17" t="s">
        <v>2</v>
      </c>
      <c r="AE4" s="17" t="s">
        <v>2</v>
      </c>
      <c r="AF4" s="17" t="s">
        <v>2</v>
      </c>
      <c r="AG4" s="17" t="s">
        <v>2</v>
      </c>
      <c r="AH4" s="17" t="s">
        <v>2</v>
      </c>
      <c r="AI4" s="17" t="s">
        <v>2</v>
      </c>
      <c r="AJ4" s="17" t="s">
        <v>2</v>
      </c>
      <c r="AK4" s="17" t="s">
        <v>2</v>
      </c>
    </row>
    <row r="6" spans="1:38" ht="24.75">
      <c r="A6" s="16" t="s">
        <v>32</v>
      </c>
      <c r="B6" s="16" t="s">
        <v>32</v>
      </c>
      <c r="C6" s="16" t="s">
        <v>32</v>
      </c>
      <c r="D6" s="16" t="s">
        <v>32</v>
      </c>
      <c r="E6" s="16" t="s">
        <v>32</v>
      </c>
      <c r="F6" s="16" t="s">
        <v>32</v>
      </c>
      <c r="G6" s="16" t="s">
        <v>32</v>
      </c>
      <c r="H6" s="16" t="s">
        <v>32</v>
      </c>
      <c r="I6" s="16" t="s">
        <v>32</v>
      </c>
      <c r="J6" s="16" t="s">
        <v>32</v>
      </c>
      <c r="K6" s="16" t="s">
        <v>32</v>
      </c>
      <c r="L6" s="16" t="s">
        <v>32</v>
      </c>
      <c r="M6" s="16" t="s">
        <v>32</v>
      </c>
      <c r="O6" s="16" t="s">
        <v>160</v>
      </c>
      <c r="P6" s="16" t="s">
        <v>4</v>
      </c>
      <c r="Q6" s="16" t="s">
        <v>4</v>
      </c>
      <c r="R6" s="16" t="s">
        <v>4</v>
      </c>
      <c r="S6" s="16" t="s">
        <v>4</v>
      </c>
      <c r="U6" s="16" t="s">
        <v>5</v>
      </c>
      <c r="V6" s="16" t="s">
        <v>5</v>
      </c>
      <c r="W6" s="16" t="s">
        <v>5</v>
      </c>
      <c r="X6" s="16" t="s">
        <v>5</v>
      </c>
      <c r="Y6" s="16" t="s">
        <v>5</v>
      </c>
      <c r="Z6" s="16" t="s">
        <v>5</v>
      </c>
      <c r="AA6" s="16" t="s">
        <v>5</v>
      </c>
      <c r="AC6" s="16" t="s">
        <v>6</v>
      </c>
      <c r="AD6" s="16" t="s">
        <v>6</v>
      </c>
      <c r="AE6" s="16" t="s">
        <v>6</v>
      </c>
      <c r="AF6" s="16" t="s">
        <v>6</v>
      </c>
      <c r="AG6" s="16" t="s">
        <v>6</v>
      </c>
      <c r="AH6" s="16" t="s">
        <v>6</v>
      </c>
      <c r="AI6" s="16" t="s">
        <v>6</v>
      </c>
      <c r="AJ6" s="16" t="s">
        <v>6</v>
      </c>
      <c r="AK6" s="16" t="s">
        <v>6</v>
      </c>
    </row>
    <row r="7" spans="1:38" ht="24.75">
      <c r="A7" s="16" t="s">
        <v>33</v>
      </c>
      <c r="C7" s="16" t="s">
        <v>34</v>
      </c>
      <c r="E7" s="16" t="s">
        <v>35</v>
      </c>
      <c r="G7" s="16" t="s">
        <v>36</v>
      </c>
      <c r="I7" s="16" t="s">
        <v>37</v>
      </c>
      <c r="K7" s="16" t="s">
        <v>38</v>
      </c>
      <c r="M7" s="16" t="s">
        <v>31</v>
      </c>
      <c r="O7" s="16" t="s">
        <v>7</v>
      </c>
      <c r="Q7" s="16" t="s">
        <v>8</v>
      </c>
      <c r="S7" s="16" t="s">
        <v>9</v>
      </c>
      <c r="U7" s="16" t="s">
        <v>10</v>
      </c>
      <c r="V7" s="16" t="s">
        <v>10</v>
      </c>
      <c r="W7" s="16" t="s">
        <v>10</v>
      </c>
      <c r="Y7" s="16" t="s">
        <v>11</v>
      </c>
      <c r="Z7" s="16" t="s">
        <v>11</v>
      </c>
      <c r="AA7" s="16" t="s">
        <v>11</v>
      </c>
      <c r="AC7" s="16" t="s">
        <v>7</v>
      </c>
      <c r="AE7" s="16" t="s">
        <v>39</v>
      </c>
      <c r="AG7" s="16" t="s">
        <v>8</v>
      </c>
      <c r="AI7" s="16" t="s">
        <v>9</v>
      </c>
      <c r="AK7" s="16" t="s">
        <v>13</v>
      </c>
    </row>
    <row r="8" spans="1:38" ht="24.75">
      <c r="A8" s="16" t="s">
        <v>33</v>
      </c>
      <c r="C8" s="16" t="s">
        <v>34</v>
      </c>
      <c r="E8" s="16" t="s">
        <v>35</v>
      </c>
      <c r="G8" s="16" t="s">
        <v>36</v>
      </c>
      <c r="I8" s="16" t="s">
        <v>37</v>
      </c>
      <c r="K8" s="16" t="s">
        <v>38</v>
      </c>
      <c r="M8" s="16" t="s">
        <v>31</v>
      </c>
      <c r="O8" s="16" t="s">
        <v>7</v>
      </c>
      <c r="Q8" s="16" t="s">
        <v>8</v>
      </c>
      <c r="S8" s="16" t="s">
        <v>9</v>
      </c>
      <c r="U8" s="16" t="s">
        <v>7</v>
      </c>
      <c r="W8" s="16" t="s">
        <v>8</v>
      </c>
      <c r="Y8" s="16" t="s">
        <v>7</v>
      </c>
      <c r="AA8" s="16" t="s">
        <v>14</v>
      </c>
      <c r="AC8" s="16" t="s">
        <v>7</v>
      </c>
      <c r="AE8" s="16" t="s">
        <v>39</v>
      </c>
      <c r="AG8" s="16" t="s">
        <v>8</v>
      </c>
      <c r="AI8" s="16" t="s">
        <v>9</v>
      </c>
      <c r="AK8" s="16" t="s">
        <v>13</v>
      </c>
    </row>
    <row r="9" spans="1:38">
      <c r="A9" s="2" t="s">
        <v>40</v>
      </c>
      <c r="C9" s="6" t="s">
        <v>41</v>
      </c>
      <c r="D9" s="6"/>
      <c r="E9" s="6" t="s">
        <v>41</v>
      </c>
      <c r="F9" s="6"/>
      <c r="G9" s="6" t="s">
        <v>42</v>
      </c>
      <c r="H9" s="6"/>
      <c r="I9" s="6" t="s">
        <v>43</v>
      </c>
      <c r="J9" s="6"/>
      <c r="K9" s="5">
        <v>0</v>
      </c>
      <c r="L9" s="6"/>
      <c r="M9" s="5">
        <v>0</v>
      </c>
      <c r="N9" s="6"/>
      <c r="O9" s="5">
        <v>7369</v>
      </c>
      <c r="P9" s="6"/>
      <c r="Q9" s="5">
        <v>6000485048</v>
      </c>
      <c r="R9" s="6"/>
      <c r="S9" s="5">
        <v>6071102793</v>
      </c>
      <c r="T9" s="6"/>
      <c r="U9" s="5">
        <v>0</v>
      </c>
      <c r="V9" s="6"/>
      <c r="W9" s="5">
        <v>0</v>
      </c>
      <c r="X9" s="6"/>
      <c r="Y9" s="5">
        <v>0</v>
      </c>
      <c r="Z9" s="6"/>
      <c r="AA9" s="5">
        <v>0</v>
      </c>
      <c r="AB9" s="6"/>
      <c r="AC9" s="5">
        <v>7369</v>
      </c>
      <c r="AD9" s="6"/>
      <c r="AE9" s="5">
        <v>829850</v>
      </c>
      <c r="AF9" s="6"/>
      <c r="AG9" s="5">
        <v>6000485048</v>
      </c>
      <c r="AH9" s="6"/>
      <c r="AI9" s="5">
        <v>6114056276</v>
      </c>
      <c r="AJ9" s="6"/>
      <c r="AK9" s="8">
        <v>9.0162426832555487E-2</v>
      </c>
      <c r="AL9" s="6"/>
    </row>
    <row r="10" spans="1:38">
      <c r="A10" s="2" t="s">
        <v>44</v>
      </c>
      <c r="C10" s="6" t="s">
        <v>41</v>
      </c>
      <c r="D10" s="6"/>
      <c r="E10" s="6" t="s">
        <v>41</v>
      </c>
      <c r="F10" s="6"/>
      <c r="G10" s="6" t="s">
        <v>45</v>
      </c>
      <c r="H10" s="6"/>
      <c r="I10" s="6" t="s">
        <v>46</v>
      </c>
      <c r="J10" s="6"/>
      <c r="K10" s="5">
        <v>0</v>
      </c>
      <c r="L10" s="6"/>
      <c r="M10" s="5">
        <v>0</v>
      </c>
      <c r="N10" s="6"/>
      <c r="O10" s="5">
        <v>765</v>
      </c>
      <c r="P10" s="6"/>
      <c r="Q10" s="5">
        <v>600251921</v>
      </c>
      <c r="R10" s="6"/>
      <c r="S10" s="5">
        <v>622130568</v>
      </c>
      <c r="T10" s="6"/>
      <c r="U10" s="5">
        <v>0</v>
      </c>
      <c r="V10" s="6"/>
      <c r="W10" s="5">
        <v>0</v>
      </c>
      <c r="X10" s="6"/>
      <c r="Y10" s="5">
        <v>0</v>
      </c>
      <c r="Z10" s="6"/>
      <c r="AA10" s="5">
        <v>0</v>
      </c>
      <c r="AB10" s="6"/>
      <c r="AC10" s="5">
        <v>765</v>
      </c>
      <c r="AD10" s="6"/>
      <c r="AE10" s="5">
        <v>818040</v>
      </c>
      <c r="AF10" s="6"/>
      <c r="AG10" s="5">
        <v>600251921</v>
      </c>
      <c r="AH10" s="6"/>
      <c r="AI10" s="5">
        <v>625687173</v>
      </c>
      <c r="AJ10" s="6"/>
      <c r="AK10" s="8">
        <v>9.2268489868379787E-3</v>
      </c>
      <c r="AL10" s="6"/>
    </row>
    <row r="11" spans="1:38">
      <c r="A11" s="2" t="s">
        <v>47</v>
      </c>
      <c r="C11" s="6" t="s">
        <v>41</v>
      </c>
      <c r="D11" s="6"/>
      <c r="E11" s="6" t="s">
        <v>41</v>
      </c>
      <c r="F11" s="6"/>
      <c r="G11" s="6" t="s">
        <v>48</v>
      </c>
      <c r="H11" s="6"/>
      <c r="I11" s="6" t="s">
        <v>49</v>
      </c>
      <c r="J11" s="6"/>
      <c r="K11" s="5">
        <v>0</v>
      </c>
      <c r="L11" s="6"/>
      <c r="M11" s="5">
        <v>0</v>
      </c>
      <c r="N11" s="6"/>
      <c r="O11" s="5">
        <v>1061</v>
      </c>
      <c r="P11" s="6"/>
      <c r="Q11" s="5">
        <v>1000152522</v>
      </c>
      <c r="R11" s="6"/>
      <c r="S11" s="5">
        <v>1006476306</v>
      </c>
      <c r="T11" s="6"/>
      <c r="U11" s="5">
        <v>0</v>
      </c>
      <c r="V11" s="6"/>
      <c r="W11" s="5">
        <v>0</v>
      </c>
      <c r="X11" s="6"/>
      <c r="Y11" s="5">
        <v>0</v>
      </c>
      <c r="Z11" s="6"/>
      <c r="AA11" s="5">
        <v>0</v>
      </c>
      <c r="AB11" s="6"/>
      <c r="AC11" s="5">
        <v>1061</v>
      </c>
      <c r="AD11" s="6"/>
      <c r="AE11" s="5">
        <v>979280</v>
      </c>
      <c r="AF11" s="6"/>
      <c r="AG11" s="5">
        <v>1000152522</v>
      </c>
      <c r="AH11" s="6"/>
      <c r="AI11" s="5">
        <v>1038827758</v>
      </c>
      <c r="AJ11" s="6"/>
      <c r="AK11" s="8">
        <v>1.5319327708834891E-2</v>
      </c>
      <c r="AL11" s="6"/>
    </row>
    <row r="12" spans="1:38">
      <c r="A12" s="2" t="s">
        <v>50</v>
      </c>
      <c r="C12" s="6" t="s">
        <v>41</v>
      </c>
      <c r="D12" s="6"/>
      <c r="E12" s="6" t="s">
        <v>41</v>
      </c>
      <c r="F12" s="6"/>
      <c r="G12" s="6" t="s">
        <v>51</v>
      </c>
      <c r="H12" s="6"/>
      <c r="I12" s="6" t="s">
        <v>52</v>
      </c>
      <c r="J12" s="6"/>
      <c r="K12" s="5">
        <v>20.5</v>
      </c>
      <c r="L12" s="6"/>
      <c r="M12" s="5">
        <v>20.5</v>
      </c>
      <c r="N12" s="6"/>
      <c r="O12" s="5">
        <v>13900</v>
      </c>
      <c r="P12" s="6"/>
      <c r="Q12" s="5">
        <v>12989401901</v>
      </c>
      <c r="R12" s="6"/>
      <c r="S12" s="5">
        <v>13177591128</v>
      </c>
      <c r="T12" s="6"/>
      <c r="U12" s="5">
        <v>0</v>
      </c>
      <c r="V12" s="6"/>
      <c r="W12" s="5">
        <v>0</v>
      </c>
      <c r="X12" s="6"/>
      <c r="Y12" s="5">
        <v>0</v>
      </c>
      <c r="Z12" s="6"/>
      <c r="AA12" s="5">
        <v>0</v>
      </c>
      <c r="AB12" s="6"/>
      <c r="AC12" s="5">
        <v>13900</v>
      </c>
      <c r="AD12" s="6"/>
      <c r="AE12" s="5">
        <v>947220</v>
      </c>
      <c r="AF12" s="6"/>
      <c r="AG12" s="5">
        <v>12989401901</v>
      </c>
      <c r="AH12" s="6"/>
      <c r="AI12" s="5">
        <v>13163971597</v>
      </c>
      <c r="AJ12" s="6"/>
      <c r="AK12" s="8">
        <v>0.19412572805379116</v>
      </c>
      <c r="AL12" s="6"/>
    </row>
    <row r="13" spans="1:38">
      <c r="A13" s="2" t="s">
        <v>53</v>
      </c>
      <c r="C13" s="6" t="s">
        <v>41</v>
      </c>
      <c r="D13" s="6"/>
      <c r="E13" s="6" t="s">
        <v>41</v>
      </c>
      <c r="F13" s="6"/>
      <c r="G13" s="6" t="s">
        <v>54</v>
      </c>
      <c r="H13" s="6"/>
      <c r="I13" s="6" t="s">
        <v>55</v>
      </c>
      <c r="J13" s="6"/>
      <c r="K13" s="5">
        <v>15</v>
      </c>
      <c r="L13" s="6"/>
      <c r="M13" s="5">
        <v>15</v>
      </c>
      <c r="N13" s="6"/>
      <c r="O13" s="5">
        <v>3510</v>
      </c>
      <c r="P13" s="6"/>
      <c r="Q13" s="5">
        <v>3300068227</v>
      </c>
      <c r="R13" s="6"/>
      <c r="S13" s="5">
        <v>3480236092</v>
      </c>
      <c r="T13" s="6"/>
      <c r="U13" s="5">
        <v>0</v>
      </c>
      <c r="V13" s="6"/>
      <c r="W13" s="5">
        <v>0</v>
      </c>
      <c r="X13" s="6"/>
      <c r="Y13" s="5">
        <v>0</v>
      </c>
      <c r="Z13" s="6"/>
      <c r="AA13" s="5">
        <v>0</v>
      </c>
      <c r="AB13" s="6"/>
      <c r="AC13" s="5">
        <v>3510</v>
      </c>
      <c r="AD13" s="6"/>
      <c r="AE13" s="5">
        <v>990990</v>
      </c>
      <c r="AF13" s="6"/>
      <c r="AG13" s="5">
        <v>3300068227</v>
      </c>
      <c r="AH13" s="6"/>
      <c r="AI13" s="5">
        <v>3477744444</v>
      </c>
      <c r="AJ13" s="6"/>
      <c r="AK13" s="8">
        <v>5.1285409361592926E-2</v>
      </c>
      <c r="AL13" s="6"/>
    </row>
    <row r="14" spans="1:38">
      <c r="A14" s="2" t="s">
        <v>30</v>
      </c>
      <c r="C14" s="6" t="s">
        <v>30</v>
      </c>
      <c r="D14" s="6"/>
      <c r="E14" s="6" t="s">
        <v>30</v>
      </c>
      <c r="F14" s="6"/>
      <c r="G14" s="6" t="s">
        <v>30</v>
      </c>
      <c r="H14" s="6"/>
      <c r="I14" s="6" t="s">
        <v>30</v>
      </c>
      <c r="J14" s="6"/>
      <c r="K14" s="6" t="s">
        <v>30</v>
      </c>
      <c r="L14" s="6"/>
      <c r="M14" s="6" t="s">
        <v>30</v>
      </c>
      <c r="N14" s="6"/>
      <c r="O14" s="6" t="s">
        <v>30</v>
      </c>
      <c r="P14" s="6"/>
      <c r="Q14" s="7">
        <f>SUM(Q9:Q13)</f>
        <v>23890359619</v>
      </c>
      <c r="R14" s="6"/>
      <c r="S14" s="7">
        <f>SUM(S9:S13)</f>
        <v>24357536887</v>
      </c>
      <c r="T14" s="6"/>
      <c r="U14" s="6" t="s">
        <v>30</v>
      </c>
      <c r="V14" s="6"/>
      <c r="W14" s="7">
        <f>SUM(W9:W13)</f>
        <v>0</v>
      </c>
      <c r="X14" s="6"/>
      <c r="Y14" s="6" t="s">
        <v>30</v>
      </c>
      <c r="Z14" s="6"/>
      <c r="AA14" s="7">
        <f>SUM(AA9:AA13)</f>
        <v>0</v>
      </c>
      <c r="AB14" s="6"/>
      <c r="AC14" s="6" t="s">
        <v>30</v>
      </c>
      <c r="AD14" s="6"/>
      <c r="AE14" s="6" t="s">
        <v>30</v>
      </c>
      <c r="AF14" s="6"/>
      <c r="AG14" s="7">
        <f>SUM(AG9:AG13)</f>
        <v>23890359619</v>
      </c>
      <c r="AH14" s="6"/>
      <c r="AI14" s="7">
        <f>SUM(AI9:AI13)</f>
        <v>24420287248</v>
      </c>
      <c r="AJ14" s="6"/>
      <c r="AK14" s="9">
        <f>SUM(AK9:AK13)</f>
        <v>0.36011974094361243</v>
      </c>
      <c r="AL14" s="6"/>
    </row>
    <row r="15" spans="1:38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S10" sqref="S8:S10"/>
    </sheetView>
  </sheetViews>
  <sheetFormatPr defaultRowHeight="24"/>
  <cols>
    <col min="1" max="1" width="22.28515625" style="2" bestFit="1" customWidth="1"/>
    <col min="2" max="2" width="1" style="2" customWidth="1"/>
    <col min="3" max="3" width="29" style="2" customWidth="1"/>
    <col min="4" max="4" width="1" style="2" customWidth="1"/>
    <col min="5" max="5" width="25" style="2" customWidth="1"/>
    <col min="6" max="6" width="1" style="2" customWidth="1"/>
    <col min="7" max="7" width="20" style="2" customWidth="1"/>
    <col min="8" max="8" width="1" style="2" customWidth="1"/>
    <col min="9" max="9" width="12" style="2" customWidth="1"/>
    <col min="10" max="10" width="1" style="2" customWidth="1"/>
    <col min="11" max="11" width="19" style="2" customWidth="1"/>
    <col min="12" max="12" width="1" style="2" customWidth="1"/>
    <col min="13" max="13" width="19" style="2" customWidth="1"/>
    <col min="14" max="14" width="1" style="2" customWidth="1"/>
    <col min="15" max="15" width="11" style="2" customWidth="1"/>
    <col min="16" max="16" width="1" style="2" customWidth="1"/>
    <col min="17" max="17" width="19" style="2" customWidth="1"/>
    <col min="18" max="18" width="1" style="2" customWidth="1"/>
    <col min="19" max="19" width="25" style="2" customWidth="1"/>
    <col min="20" max="20" width="1" style="2" customWidth="1"/>
    <col min="21" max="21" width="9.140625" style="2" customWidth="1"/>
    <col min="22" max="16384" width="9.140625" style="2"/>
  </cols>
  <sheetData>
    <row r="2" spans="1:19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  <c r="O2" s="17" t="s">
        <v>0</v>
      </c>
      <c r="P2" s="17" t="s">
        <v>0</v>
      </c>
      <c r="Q2" s="17" t="s">
        <v>0</v>
      </c>
      <c r="R2" s="17" t="s">
        <v>0</v>
      </c>
      <c r="S2" s="17" t="s">
        <v>0</v>
      </c>
    </row>
    <row r="3" spans="1:19" ht="24.75">
      <c r="A3" s="17" t="s">
        <v>1</v>
      </c>
      <c r="B3" s="17" t="s">
        <v>1</v>
      </c>
      <c r="C3" s="17" t="s">
        <v>1</v>
      </c>
      <c r="D3" s="17" t="s">
        <v>1</v>
      </c>
      <c r="E3" s="17" t="s">
        <v>1</v>
      </c>
      <c r="F3" s="17" t="s">
        <v>1</v>
      </c>
      <c r="G3" s="17" t="s">
        <v>1</v>
      </c>
      <c r="H3" s="17" t="s">
        <v>1</v>
      </c>
      <c r="I3" s="17" t="s">
        <v>1</v>
      </c>
      <c r="J3" s="17" t="s">
        <v>1</v>
      </c>
      <c r="K3" s="17" t="s">
        <v>1</v>
      </c>
      <c r="L3" s="17" t="s">
        <v>1</v>
      </c>
      <c r="M3" s="17" t="s">
        <v>1</v>
      </c>
      <c r="N3" s="17" t="s">
        <v>1</v>
      </c>
      <c r="O3" s="17" t="s">
        <v>1</v>
      </c>
      <c r="P3" s="17" t="s">
        <v>1</v>
      </c>
      <c r="Q3" s="17" t="s">
        <v>1</v>
      </c>
      <c r="R3" s="17" t="s">
        <v>1</v>
      </c>
      <c r="S3" s="17" t="s">
        <v>1</v>
      </c>
    </row>
    <row r="4" spans="1:19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7" t="s">
        <v>2</v>
      </c>
      <c r="Q4" s="17" t="s">
        <v>2</v>
      </c>
      <c r="R4" s="17" t="s">
        <v>2</v>
      </c>
      <c r="S4" s="17" t="s">
        <v>2</v>
      </c>
    </row>
    <row r="6" spans="1:19" ht="24.75">
      <c r="A6" s="16" t="s">
        <v>57</v>
      </c>
      <c r="C6" s="16" t="s">
        <v>58</v>
      </c>
      <c r="D6" s="16" t="s">
        <v>58</v>
      </c>
      <c r="E6" s="16" t="s">
        <v>58</v>
      </c>
      <c r="F6" s="16" t="s">
        <v>58</v>
      </c>
      <c r="G6" s="16" t="s">
        <v>58</v>
      </c>
      <c r="H6" s="16" t="s">
        <v>58</v>
      </c>
      <c r="I6" s="16" t="s">
        <v>58</v>
      </c>
      <c r="K6" s="16" t="s">
        <v>4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</row>
    <row r="7" spans="1:19" ht="24.75">
      <c r="A7" s="16" t="s">
        <v>57</v>
      </c>
      <c r="C7" s="16" t="s">
        <v>59</v>
      </c>
      <c r="E7" s="16" t="s">
        <v>60</v>
      </c>
      <c r="G7" s="16" t="s">
        <v>61</v>
      </c>
      <c r="I7" s="16" t="s">
        <v>38</v>
      </c>
      <c r="K7" s="16" t="s">
        <v>62</v>
      </c>
      <c r="M7" s="16" t="s">
        <v>63</v>
      </c>
      <c r="O7" s="16" t="s">
        <v>64</v>
      </c>
      <c r="Q7" s="16" t="s">
        <v>62</v>
      </c>
      <c r="S7" s="16" t="s">
        <v>56</v>
      </c>
    </row>
    <row r="8" spans="1:19">
      <c r="A8" s="2" t="s">
        <v>65</v>
      </c>
      <c r="C8" s="6" t="s">
        <v>66</v>
      </c>
      <c r="D8" s="6"/>
      <c r="E8" s="6" t="s">
        <v>67</v>
      </c>
      <c r="F8" s="6"/>
      <c r="G8" s="6" t="s">
        <v>68</v>
      </c>
      <c r="I8" s="5">
        <v>5</v>
      </c>
      <c r="J8" s="6"/>
      <c r="K8" s="5">
        <v>142823544</v>
      </c>
      <c r="L8" s="6"/>
      <c r="M8" s="6">
        <v>2084552</v>
      </c>
      <c r="N8" s="6"/>
      <c r="O8" s="6">
        <v>0</v>
      </c>
      <c r="P8" s="6"/>
      <c r="Q8" s="5">
        <v>144908096</v>
      </c>
      <c r="R8" s="6"/>
      <c r="S8" s="8">
        <v>2.1369226930951016E-3</v>
      </c>
    </row>
    <row r="9" spans="1:19">
      <c r="A9" s="2" t="s">
        <v>69</v>
      </c>
      <c r="C9" s="6" t="s">
        <v>70</v>
      </c>
      <c r="D9" s="6"/>
      <c r="E9" s="6" t="s">
        <v>67</v>
      </c>
      <c r="F9" s="6"/>
      <c r="G9" s="6" t="s">
        <v>71</v>
      </c>
      <c r="I9" s="5">
        <v>5</v>
      </c>
      <c r="J9" s="6"/>
      <c r="K9" s="5">
        <v>45273024</v>
      </c>
      <c r="L9" s="6"/>
      <c r="M9" s="6">
        <v>185295</v>
      </c>
      <c r="N9" s="6"/>
      <c r="O9" s="6">
        <v>0</v>
      </c>
      <c r="P9" s="6"/>
      <c r="Q9" s="5">
        <v>45458319</v>
      </c>
      <c r="R9" s="6"/>
      <c r="S9" s="8">
        <v>6.7036222366110047E-4</v>
      </c>
    </row>
    <row r="10" spans="1:19">
      <c r="A10" s="2" t="s">
        <v>72</v>
      </c>
      <c r="C10" s="6" t="s">
        <v>73</v>
      </c>
      <c r="D10" s="6"/>
      <c r="E10" s="6" t="s">
        <v>67</v>
      </c>
      <c r="F10" s="6"/>
      <c r="G10" s="6" t="s">
        <v>74</v>
      </c>
      <c r="I10" s="5">
        <v>5</v>
      </c>
      <c r="J10" s="6"/>
      <c r="K10" s="5">
        <v>56380427</v>
      </c>
      <c r="L10" s="6"/>
      <c r="M10" s="6">
        <v>481646700</v>
      </c>
      <c r="N10" s="6"/>
      <c r="O10" s="6">
        <v>0</v>
      </c>
      <c r="P10" s="6"/>
      <c r="Q10" s="5">
        <v>538027127</v>
      </c>
      <c r="R10" s="6"/>
      <c r="S10" s="8">
        <v>7.9341486702513859E-3</v>
      </c>
    </row>
    <row r="11" spans="1:19">
      <c r="A11" s="2" t="s">
        <v>30</v>
      </c>
      <c r="C11" s="6" t="s">
        <v>30</v>
      </c>
      <c r="D11" s="6"/>
      <c r="E11" s="6" t="s">
        <v>30</v>
      </c>
      <c r="F11" s="6"/>
      <c r="G11" s="6" t="s">
        <v>30</v>
      </c>
      <c r="I11" s="6" t="s">
        <v>30</v>
      </c>
      <c r="J11" s="6"/>
      <c r="K11" s="7">
        <f>SUM(K8:K10)</f>
        <v>244476995</v>
      </c>
      <c r="L11" s="6"/>
      <c r="M11" s="7">
        <f>SUM(M8:M10)</f>
        <v>483916547</v>
      </c>
      <c r="N11" s="6"/>
      <c r="O11" s="7">
        <f>SUM(O8:O10)</f>
        <v>0</v>
      </c>
      <c r="P11" s="6"/>
      <c r="Q11" s="7">
        <f>SUM(Q8:Q10)</f>
        <v>728393542</v>
      </c>
      <c r="R11" s="6"/>
      <c r="S11" s="9">
        <f>SUM(S8:S10)</f>
        <v>1.0741433587007588E-2</v>
      </c>
    </row>
    <row r="12" spans="1:19"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</sheetData>
  <mergeCells count="17">
    <mergeCell ref="C6:I6"/>
    <mergeCell ref="Q7"/>
    <mergeCell ref="S7"/>
    <mergeCell ref="Q6:S6"/>
    <mergeCell ref="A2:S2"/>
    <mergeCell ref="A3:S3"/>
    <mergeCell ref="A4:S4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19"/>
  <sheetViews>
    <sheetView rightToLeft="1" workbookViewId="0">
      <selection activeCell="M16" sqref="M16:S19"/>
    </sheetView>
  </sheetViews>
  <sheetFormatPr defaultRowHeight="24"/>
  <cols>
    <col min="1" max="1" width="32" style="2" bestFit="1" customWidth="1"/>
    <col min="2" max="2" width="1" style="2" customWidth="1"/>
    <col min="3" max="3" width="18.28515625" style="2" bestFit="1" customWidth="1"/>
    <col min="4" max="4" width="1" style="2" customWidth="1"/>
    <col min="5" max="5" width="17.28515625" style="2" bestFit="1" customWidth="1"/>
    <col min="6" max="6" width="1" style="2" customWidth="1"/>
    <col min="7" max="7" width="10.28515625" style="2" bestFit="1" customWidth="1"/>
    <col min="8" max="8" width="1" style="2" customWidth="1"/>
    <col min="9" max="9" width="12.42578125" style="2" bestFit="1" customWidth="1"/>
    <col min="10" max="10" width="1" style="2" customWidth="1"/>
    <col min="11" max="11" width="13.42578125" style="2" bestFit="1" customWidth="1"/>
    <col min="12" max="12" width="1" style="2" customWidth="1"/>
    <col min="13" max="13" width="14" style="2" bestFit="1" customWidth="1"/>
    <col min="14" max="14" width="1" style="2" customWidth="1"/>
    <col min="15" max="15" width="14.28515625" style="2" bestFit="1" customWidth="1"/>
    <col min="16" max="16" width="1" style="2" customWidth="1"/>
    <col min="17" max="17" width="13.42578125" style="2" bestFit="1" customWidth="1"/>
    <col min="18" max="18" width="1" style="2" customWidth="1"/>
    <col min="19" max="19" width="14.28515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21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  <c r="O2" s="17" t="s">
        <v>0</v>
      </c>
      <c r="P2" s="17" t="s">
        <v>0</v>
      </c>
      <c r="Q2" s="17" t="s">
        <v>0</v>
      </c>
      <c r="R2" s="17" t="s">
        <v>0</v>
      </c>
      <c r="S2" s="17" t="s">
        <v>0</v>
      </c>
    </row>
    <row r="3" spans="1:21" ht="24.75">
      <c r="A3" s="17" t="s">
        <v>75</v>
      </c>
      <c r="B3" s="17" t="s">
        <v>75</v>
      </c>
      <c r="C3" s="17" t="s">
        <v>75</v>
      </c>
      <c r="D3" s="17" t="s">
        <v>75</v>
      </c>
      <c r="E3" s="17" t="s">
        <v>75</v>
      </c>
      <c r="F3" s="17" t="s">
        <v>75</v>
      </c>
      <c r="G3" s="17" t="s">
        <v>75</v>
      </c>
      <c r="H3" s="17" t="s">
        <v>75</v>
      </c>
      <c r="I3" s="17" t="s">
        <v>75</v>
      </c>
      <c r="J3" s="17" t="s">
        <v>75</v>
      </c>
      <c r="K3" s="17" t="s">
        <v>75</v>
      </c>
      <c r="L3" s="17" t="s">
        <v>75</v>
      </c>
      <c r="M3" s="17" t="s">
        <v>75</v>
      </c>
      <c r="N3" s="17" t="s">
        <v>75</v>
      </c>
      <c r="O3" s="17" t="s">
        <v>75</v>
      </c>
      <c r="P3" s="17" t="s">
        <v>75</v>
      </c>
      <c r="Q3" s="17" t="s">
        <v>75</v>
      </c>
      <c r="R3" s="17" t="s">
        <v>75</v>
      </c>
      <c r="S3" s="17" t="s">
        <v>75</v>
      </c>
    </row>
    <row r="4" spans="1:21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7" t="s">
        <v>2</v>
      </c>
      <c r="Q4" s="17" t="s">
        <v>2</v>
      </c>
      <c r="R4" s="17" t="s">
        <v>2</v>
      </c>
      <c r="S4" s="17" t="s">
        <v>2</v>
      </c>
    </row>
    <row r="6" spans="1:21" ht="24.75">
      <c r="A6" s="16" t="s">
        <v>76</v>
      </c>
      <c r="B6" s="16" t="s">
        <v>76</v>
      </c>
      <c r="C6" s="16" t="s">
        <v>76</v>
      </c>
      <c r="D6" s="16" t="s">
        <v>76</v>
      </c>
      <c r="E6" s="16" t="s">
        <v>76</v>
      </c>
      <c r="F6" s="16" t="s">
        <v>76</v>
      </c>
      <c r="G6" s="16" t="s">
        <v>76</v>
      </c>
      <c r="I6" s="16" t="s">
        <v>77</v>
      </c>
      <c r="J6" s="16" t="s">
        <v>77</v>
      </c>
      <c r="K6" s="16" t="s">
        <v>77</v>
      </c>
      <c r="L6" s="16" t="s">
        <v>77</v>
      </c>
      <c r="M6" s="16" t="s">
        <v>77</v>
      </c>
      <c r="O6" s="16" t="s">
        <v>78</v>
      </c>
      <c r="P6" s="16" t="s">
        <v>78</v>
      </c>
      <c r="Q6" s="16" t="s">
        <v>78</v>
      </c>
      <c r="R6" s="16" t="s">
        <v>78</v>
      </c>
      <c r="S6" s="16" t="s">
        <v>78</v>
      </c>
    </row>
    <row r="7" spans="1:21" ht="24.75">
      <c r="A7" s="16" t="s">
        <v>79</v>
      </c>
      <c r="C7" s="16" t="s">
        <v>80</v>
      </c>
      <c r="E7" s="16" t="s">
        <v>37</v>
      </c>
      <c r="G7" s="16" t="s">
        <v>38</v>
      </c>
      <c r="I7" s="16" t="s">
        <v>81</v>
      </c>
      <c r="K7" s="16" t="s">
        <v>82</v>
      </c>
      <c r="M7" s="16" t="s">
        <v>83</v>
      </c>
      <c r="O7" s="16" t="s">
        <v>81</v>
      </c>
      <c r="Q7" s="16" t="s">
        <v>82</v>
      </c>
      <c r="S7" s="16" t="s">
        <v>83</v>
      </c>
    </row>
    <row r="8" spans="1:21">
      <c r="A8" s="2" t="s">
        <v>50</v>
      </c>
      <c r="C8" s="6" t="s">
        <v>161</v>
      </c>
      <c r="E8" s="6" t="s">
        <v>52</v>
      </c>
      <c r="F8" s="6"/>
      <c r="G8" s="5">
        <v>20.5</v>
      </c>
      <c r="H8" s="6"/>
      <c r="I8" s="5">
        <v>251712660</v>
      </c>
      <c r="J8" s="6"/>
      <c r="K8" s="5">
        <v>0</v>
      </c>
      <c r="L8" s="6"/>
      <c r="M8" s="5">
        <v>251712660</v>
      </c>
      <c r="N8" s="6"/>
      <c r="O8" s="5">
        <v>676957029</v>
      </c>
      <c r="P8" s="6"/>
      <c r="Q8" s="5">
        <v>0</v>
      </c>
      <c r="R8" s="6"/>
      <c r="S8" s="5">
        <v>676957029</v>
      </c>
      <c r="T8" s="6"/>
      <c r="U8" s="6"/>
    </row>
    <row r="9" spans="1:21">
      <c r="A9" s="2" t="s">
        <v>84</v>
      </c>
      <c r="C9" s="6" t="s">
        <v>161</v>
      </c>
      <c r="E9" s="6" t="s">
        <v>85</v>
      </c>
      <c r="F9" s="6"/>
      <c r="G9" s="5">
        <v>16</v>
      </c>
      <c r="H9" s="6"/>
      <c r="I9" s="5">
        <v>0</v>
      </c>
      <c r="J9" s="6"/>
      <c r="K9" s="5">
        <v>0</v>
      </c>
      <c r="L9" s="6"/>
      <c r="M9" s="5">
        <v>0</v>
      </c>
      <c r="N9" s="6"/>
      <c r="O9" s="5">
        <v>437396737</v>
      </c>
      <c r="P9" s="6"/>
      <c r="Q9" s="5">
        <v>0</v>
      </c>
      <c r="R9" s="6"/>
      <c r="S9" s="5">
        <v>437396737</v>
      </c>
      <c r="T9" s="6"/>
      <c r="U9" s="6"/>
    </row>
    <row r="10" spans="1:21">
      <c r="A10" s="2" t="s">
        <v>53</v>
      </c>
      <c r="C10" s="6" t="s">
        <v>161</v>
      </c>
      <c r="E10" s="6" t="s">
        <v>55</v>
      </c>
      <c r="F10" s="6"/>
      <c r="G10" s="5">
        <v>15</v>
      </c>
      <c r="H10" s="6"/>
      <c r="I10" s="5">
        <v>43347319</v>
      </c>
      <c r="J10" s="6"/>
      <c r="K10" s="5">
        <v>0</v>
      </c>
      <c r="L10" s="6"/>
      <c r="M10" s="5">
        <v>43347319</v>
      </c>
      <c r="N10" s="6"/>
      <c r="O10" s="5">
        <v>393924562</v>
      </c>
      <c r="P10" s="6"/>
      <c r="Q10" s="5">
        <v>0</v>
      </c>
      <c r="R10" s="6"/>
      <c r="S10" s="5">
        <v>393924562</v>
      </c>
      <c r="T10" s="6"/>
      <c r="U10" s="6"/>
    </row>
    <row r="11" spans="1:21">
      <c r="A11" s="2" t="s">
        <v>86</v>
      </c>
      <c r="C11" s="6" t="s">
        <v>161</v>
      </c>
      <c r="E11" s="6" t="s">
        <v>87</v>
      </c>
      <c r="F11" s="6"/>
      <c r="G11" s="5">
        <v>16</v>
      </c>
      <c r="H11" s="6"/>
      <c r="I11" s="5">
        <v>0</v>
      </c>
      <c r="J11" s="6"/>
      <c r="K11" s="5">
        <v>0</v>
      </c>
      <c r="L11" s="6"/>
      <c r="M11" s="5">
        <v>0</v>
      </c>
      <c r="N11" s="6"/>
      <c r="O11" s="5">
        <v>78486435</v>
      </c>
      <c r="P11" s="6"/>
      <c r="Q11" s="5">
        <v>0</v>
      </c>
      <c r="R11" s="6"/>
      <c r="S11" s="5">
        <v>78486435</v>
      </c>
      <c r="T11" s="6"/>
      <c r="U11" s="6"/>
    </row>
    <row r="12" spans="1:21">
      <c r="A12" s="2" t="s">
        <v>65</v>
      </c>
      <c r="C12" s="5">
        <v>30</v>
      </c>
      <c r="E12" s="6" t="s">
        <v>161</v>
      </c>
      <c r="F12" s="6"/>
      <c r="G12" s="5">
        <v>5</v>
      </c>
      <c r="H12" s="6"/>
      <c r="I12" s="5">
        <v>584552</v>
      </c>
      <c r="J12" s="6"/>
      <c r="K12" s="5">
        <v>0</v>
      </c>
      <c r="L12" s="6"/>
      <c r="M12" s="5">
        <v>584552</v>
      </c>
      <c r="N12" s="6"/>
      <c r="O12" s="5">
        <v>5016457</v>
      </c>
      <c r="P12" s="6"/>
      <c r="Q12" s="5">
        <v>0</v>
      </c>
      <c r="R12" s="6"/>
      <c r="S12" s="5">
        <v>5016457</v>
      </c>
      <c r="T12" s="6"/>
      <c r="U12" s="6"/>
    </row>
    <row r="13" spans="1:21">
      <c r="A13" s="2" t="s">
        <v>69</v>
      </c>
      <c r="C13" s="5">
        <v>27</v>
      </c>
      <c r="E13" s="6" t="s">
        <v>161</v>
      </c>
      <c r="F13" s="6"/>
      <c r="G13" s="5">
        <v>5</v>
      </c>
      <c r="H13" s="6"/>
      <c r="I13" s="5">
        <v>185295</v>
      </c>
      <c r="J13" s="6"/>
      <c r="K13" s="5">
        <v>0</v>
      </c>
      <c r="L13" s="6"/>
      <c r="M13" s="5">
        <v>185295</v>
      </c>
      <c r="N13" s="6"/>
      <c r="O13" s="5">
        <v>1006323</v>
      </c>
      <c r="P13" s="6"/>
      <c r="Q13" s="5">
        <v>0</v>
      </c>
      <c r="R13" s="6"/>
      <c r="S13" s="5">
        <v>1006323</v>
      </c>
      <c r="T13" s="6"/>
      <c r="U13" s="6"/>
    </row>
    <row r="14" spans="1:21">
      <c r="A14" s="2" t="s">
        <v>72</v>
      </c>
      <c r="C14" s="5">
        <v>17</v>
      </c>
      <c r="E14" s="6" t="s">
        <v>161</v>
      </c>
      <c r="F14" s="6"/>
      <c r="G14" s="5">
        <v>5</v>
      </c>
      <c r="H14" s="6"/>
      <c r="I14" s="5">
        <v>3614606</v>
      </c>
      <c r="J14" s="6"/>
      <c r="K14" s="5">
        <v>0</v>
      </c>
      <c r="L14" s="6"/>
      <c r="M14" s="5">
        <v>3614606</v>
      </c>
      <c r="N14" s="6"/>
      <c r="O14" s="5">
        <v>72194704</v>
      </c>
      <c r="P14" s="6"/>
      <c r="Q14" s="5">
        <v>0</v>
      </c>
      <c r="R14" s="6"/>
      <c r="S14" s="5">
        <v>72194704</v>
      </c>
      <c r="T14" s="6"/>
      <c r="U14" s="6"/>
    </row>
    <row r="15" spans="1:21">
      <c r="A15" s="2" t="s">
        <v>30</v>
      </c>
      <c r="C15" s="6" t="s">
        <v>30</v>
      </c>
      <c r="E15" s="6" t="s">
        <v>30</v>
      </c>
      <c r="F15" s="6"/>
      <c r="G15" s="5"/>
      <c r="H15" s="6"/>
      <c r="I15" s="7">
        <f>SUM(I8:I14)</f>
        <v>299444432</v>
      </c>
      <c r="J15" s="6"/>
      <c r="K15" s="7">
        <f>SUM(K8:K14)</f>
        <v>0</v>
      </c>
      <c r="L15" s="6"/>
      <c r="M15" s="7">
        <f>SUM(M8:M14)</f>
        <v>299444432</v>
      </c>
      <c r="N15" s="6"/>
      <c r="O15" s="7">
        <f>SUM(O8:O14)</f>
        <v>1664982247</v>
      </c>
      <c r="P15" s="6"/>
      <c r="Q15" s="7">
        <f>SUM(Q8:Q14)</f>
        <v>0</v>
      </c>
      <c r="R15" s="6"/>
      <c r="S15" s="7">
        <f>SUM(S8:S14)</f>
        <v>1664982247</v>
      </c>
      <c r="T15" s="6"/>
      <c r="U15" s="6"/>
    </row>
    <row r="16" spans="1:21">
      <c r="M16" s="4"/>
      <c r="N16" s="4"/>
      <c r="O16" s="4"/>
      <c r="P16" s="4"/>
      <c r="Q16" s="4"/>
      <c r="R16" s="4"/>
      <c r="S16" s="4"/>
    </row>
    <row r="19" spans="13:19">
      <c r="M19" s="4"/>
      <c r="N19" s="4"/>
      <c r="O19" s="4"/>
      <c r="P19" s="4"/>
      <c r="Q19" s="4"/>
      <c r="R19" s="4"/>
      <c r="S19" s="4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6"/>
  <sheetViews>
    <sheetView rightToLeft="1" topLeftCell="A6" workbookViewId="0">
      <selection activeCell="O25" sqref="O25"/>
    </sheetView>
  </sheetViews>
  <sheetFormatPr defaultRowHeight="24"/>
  <cols>
    <col min="1" max="1" width="24.140625" style="2" bestFit="1" customWidth="1"/>
    <col min="2" max="2" width="1" style="2" customWidth="1"/>
    <col min="3" max="3" width="20" style="2" customWidth="1"/>
    <col min="4" max="4" width="1" style="2" customWidth="1"/>
    <col min="5" max="5" width="35" style="2" customWidth="1"/>
    <col min="6" max="6" width="1" style="2" customWidth="1"/>
    <col min="7" max="7" width="24" style="2" customWidth="1"/>
    <col min="8" max="8" width="1" style="2" customWidth="1"/>
    <col min="9" max="9" width="23" style="2" customWidth="1"/>
    <col min="10" max="10" width="1" style="2" customWidth="1"/>
    <col min="11" max="11" width="18" style="2" customWidth="1"/>
    <col min="12" max="12" width="1" style="2" customWidth="1"/>
    <col min="13" max="13" width="24" style="2" customWidth="1"/>
    <col min="14" max="14" width="1" style="2" customWidth="1"/>
    <col min="15" max="15" width="23" style="2" customWidth="1"/>
    <col min="16" max="16" width="1" style="2" customWidth="1"/>
    <col min="17" max="17" width="18" style="2" customWidth="1"/>
    <col min="18" max="18" width="1" style="2" customWidth="1"/>
    <col min="19" max="19" width="24" style="2" customWidth="1"/>
    <col min="20" max="20" width="1" style="2" customWidth="1"/>
    <col min="21" max="21" width="9.140625" style="2" customWidth="1"/>
    <col min="22" max="16384" width="9.140625" style="2"/>
  </cols>
  <sheetData>
    <row r="2" spans="1:19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  <c r="O2" s="17" t="s">
        <v>0</v>
      </c>
      <c r="P2" s="17" t="s">
        <v>0</v>
      </c>
      <c r="Q2" s="17" t="s">
        <v>0</v>
      </c>
      <c r="R2" s="17" t="s">
        <v>0</v>
      </c>
      <c r="S2" s="17" t="s">
        <v>0</v>
      </c>
    </row>
    <row r="3" spans="1:19" ht="24.75">
      <c r="A3" s="17" t="s">
        <v>75</v>
      </c>
      <c r="B3" s="17" t="s">
        <v>75</v>
      </c>
      <c r="C3" s="17" t="s">
        <v>75</v>
      </c>
      <c r="D3" s="17" t="s">
        <v>75</v>
      </c>
      <c r="E3" s="17" t="s">
        <v>75</v>
      </c>
      <c r="F3" s="17" t="s">
        <v>75</v>
      </c>
      <c r="G3" s="17" t="s">
        <v>75</v>
      </c>
      <c r="H3" s="17" t="s">
        <v>75</v>
      </c>
      <c r="I3" s="17" t="s">
        <v>75</v>
      </c>
      <c r="J3" s="17" t="s">
        <v>75</v>
      </c>
      <c r="K3" s="17" t="s">
        <v>75</v>
      </c>
      <c r="L3" s="17" t="s">
        <v>75</v>
      </c>
      <c r="M3" s="17" t="s">
        <v>75</v>
      </c>
      <c r="N3" s="17" t="s">
        <v>75</v>
      </c>
      <c r="O3" s="17" t="s">
        <v>75</v>
      </c>
      <c r="P3" s="17" t="s">
        <v>75</v>
      </c>
      <c r="Q3" s="17" t="s">
        <v>75</v>
      </c>
      <c r="R3" s="17" t="s">
        <v>75</v>
      </c>
      <c r="S3" s="17" t="s">
        <v>75</v>
      </c>
    </row>
    <row r="4" spans="1:19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7" t="s">
        <v>2</v>
      </c>
      <c r="Q4" s="17" t="s">
        <v>2</v>
      </c>
      <c r="R4" s="17" t="s">
        <v>2</v>
      </c>
      <c r="S4" s="17" t="s">
        <v>2</v>
      </c>
    </row>
    <row r="6" spans="1:19" ht="24.75">
      <c r="A6" s="16" t="s">
        <v>3</v>
      </c>
      <c r="C6" s="16" t="s">
        <v>88</v>
      </c>
      <c r="D6" s="16" t="s">
        <v>88</v>
      </c>
      <c r="E6" s="16" t="s">
        <v>88</v>
      </c>
      <c r="F6" s="16" t="s">
        <v>88</v>
      </c>
      <c r="G6" s="16" t="s">
        <v>88</v>
      </c>
      <c r="I6" s="16" t="s">
        <v>77</v>
      </c>
      <c r="J6" s="16" t="s">
        <v>77</v>
      </c>
      <c r="K6" s="16" t="s">
        <v>77</v>
      </c>
      <c r="L6" s="16" t="s">
        <v>77</v>
      </c>
      <c r="M6" s="16" t="s">
        <v>77</v>
      </c>
      <c r="O6" s="16" t="s">
        <v>78</v>
      </c>
      <c r="P6" s="16" t="s">
        <v>78</v>
      </c>
      <c r="Q6" s="16" t="s">
        <v>78</v>
      </c>
      <c r="R6" s="16" t="s">
        <v>78</v>
      </c>
      <c r="S6" s="16" t="s">
        <v>78</v>
      </c>
    </row>
    <row r="7" spans="1:19" ht="24.75">
      <c r="A7" s="16" t="s">
        <v>3</v>
      </c>
      <c r="C7" s="16" t="s">
        <v>89</v>
      </c>
      <c r="E7" s="16" t="s">
        <v>90</v>
      </c>
      <c r="G7" s="16" t="s">
        <v>91</v>
      </c>
      <c r="I7" s="16" t="s">
        <v>92</v>
      </c>
      <c r="K7" s="16" t="s">
        <v>82</v>
      </c>
      <c r="M7" s="16" t="s">
        <v>93</v>
      </c>
      <c r="O7" s="16" t="s">
        <v>92</v>
      </c>
      <c r="Q7" s="16" t="s">
        <v>82</v>
      </c>
      <c r="S7" s="16" t="s">
        <v>93</v>
      </c>
    </row>
    <row r="8" spans="1:19">
      <c r="A8" s="2" t="s">
        <v>19</v>
      </c>
      <c r="C8" s="6" t="s">
        <v>94</v>
      </c>
      <c r="D8" s="6"/>
      <c r="E8" s="5">
        <v>175577</v>
      </c>
      <c r="F8" s="6"/>
      <c r="G8" s="5">
        <v>500</v>
      </c>
      <c r="H8" s="6"/>
      <c r="I8" s="5">
        <v>0</v>
      </c>
      <c r="J8" s="6"/>
      <c r="K8" s="5">
        <v>0</v>
      </c>
      <c r="L8" s="6"/>
      <c r="M8" s="5">
        <v>0</v>
      </c>
      <c r="N8" s="6"/>
      <c r="O8" s="5">
        <v>87788500</v>
      </c>
      <c r="P8" s="6"/>
      <c r="Q8" s="5">
        <v>0</v>
      </c>
      <c r="R8" s="6"/>
      <c r="S8" s="5">
        <v>87788500</v>
      </c>
    </row>
    <row r="9" spans="1:19">
      <c r="A9" s="2" t="s">
        <v>95</v>
      </c>
      <c r="C9" s="6" t="s">
        <v>96</v>
      </c>
      <c r="D9" s="6"/>
      <c r="E9" s="5">
        <v>262926</v>
      </c>
      <c r="F9" s="6"/>
      <c r="G9" s="5">
        <v>125</v>
      </c>
      <c r="H9" s="6"/>
      <c r="I9" s="5">
        <v>0</v>
      </c>
      <c r="J9" s="6"/>
      <c r="K9" s="5">
        <v>0</v>
      </c>
      <c r="L9" s="6"/>
      <c r="M9" s="5">
        <v>0</v>
      </c>
      <c r="N9" s="6"/>
      <c r="O9" s="5">
        <v>32865750</v>
      </c>
      <c r="P9" s="6"/>
      <c r="Q9" s="5">
        <v>0</v>
      </c>
      <c r="R9" s="6"/>
      <c r="S9" s="5">
        <v>32865750</v>
      </c>
    </row>
    <row r="10" spans="1:19">
      <c r="A10" s="2" t="s">
        <v>22</v>
      </c>
      <c r="C10" s="6" t="s">
        <v>97</v>
      </c>
      <c r="D10" s="6"/>
      <c r="E10" s="5">
        <v>70000</v>
      </c>
      <c r="F10" s="6"/>
      <c r="G10" s="5">
        <v>2350</v>
      </c>
      <c r="H10" s="6"/>
      <c r="I10" s="5">
        <v>0</v>
      </c>
      <c r="J10" s="6"/>
      <c r="K10" s="5">
        <v>0</v>
      </c>
      <c r="L10" s="6"/>
      <c r="M10" s="5">
        <v>0</v>
      </c>
      <c r="N10" s="6"/>
      <c r="O10" s="5">
        <v>164500000</v>
      </c>
      <c r="P10" s="6"/>
      <c r="Q10" s="5">
        <v>0</v>
      </c>
      <c r="R10" s="6"/>
      <c r="S10" s="5">
        <v>164500000</v>
      </c>
    </row>
    <row r="11" spans="1:19">
      <c r="A11" s="2" t="s">
        <v>23</v>
      </c>
      <c r="C11" s="6" t="s">
        <v>98</v>
      </c>
      <c r="D11" s="6"/>
      <c r="E11" s="5">
        <v>45930</v>
      </c>
      <c r="F11" s="6"/>
      <c r="G11" s="5">
        <v>4200</v>
      </c>
      <c r="H11" s="6"/>
      <c r="I11" s="5">
        <v>0</v>
      </c>
      <c r="J11" s="6"/>
      <c r="K11" s="5">
        <v>0</v>
      </c>
      <c r="L11" s="6"/>
      <c r="M11" s="5">
        <v>0</v>
      </c>
      <c r="N11" s="6"/>
      <c r="O11" s="5">
        <v>192906000</v>
      </c>
      <c r="P11" s="6"/>
      <c r="Q11" s="5">
        <v>0</v>
      </c>
      <c r="R11" s="6"/>
      <c r="S11" s="5">
        <v>192906000</v>
      </c>
    </row>
    <row r="12" spans="1:19">
      <c r="A12" s="2" t="s">
        <v>99</v>
      </c>
      <c r="C12" s="6" t="s">
        <v>100</v>
      </c>
      <c r="D12" s="6"/>
      <c r="E12" s="5">
        <v>46018</v>
      </c>
      <c r="F12" s="6"/>
      <c r="G12" s="5">
        <v>4200</v>
      </c>
      <c r="H12" s="6"/>
      <c r="I12" s="5">
        <v>0</v>
      </c>
      <c r="J12" s="6"/>
      <c r="K12" s="5">
        <v>0</v>
      </c>
      <c r="L12" s="6"/>
      <c r="M12" s="5">
        <v>0</v>
      </c>
      <c r="N12" s="6"/>
      <c r="O12" s="5">
        <v>193275600</v>
      </c>
      <c r="P12" s="6"/>
      <c r="Q12" s="5">
        <v>0</v>
      </c>
      <c r="R12" s="6"/>
      <c r="S12" s="5">
        <v>193275600</v>
      </c>
    </row>
    <row r="13" spans="1:19">
      <c r="A13" s="2" t="s">
        <v>101</v>
      </c>
      <c r="C13" s="6" t="s">
        <v>102</v>
      </c>
      <c r="D13" s="6"/>
      <c r="E13" s="5">
        <v>406687</v>
      </c>
      <c r="F13" s="6"/>
      <c r="G13" s="5">
        <v>150</v>
      </c>
      <c r="H13" s="6"/>
      <c r="I13" s="5">
        <v>0</v>
      </c>
      <c r="J13" s="6"/>
      <c r="K13" s="5">
        <v>0</v>
      </c>
      <c r="L13" s="6"/>
      <c r="M13" s="5">
        <v>0</v>
      </c>
      <c r="N13" s="6"/>
      <c r="O13" s="5">
        <v>61003050</v>
      </c>
      <c r="P13" s="6"/>
      <c r="Q13" s="5">
        <v>3542113</v>
      </c>
      <c r="R13" s="6"/>
      <c r="S13" s="5">
        <v>57460937</v>
      </c>
    </row>
    <row r="14" spans="1:19">
      <c r="A14" s="2" t="s">
        <v>26</v>
      </c>
      <c r="C14" s="6" t="s">
        <v>103</v>
      </c>
      <c r="D14" s="6"/>
      <c r="E14" s="5">
        <v>68682</v>
      </c>
      <c r="F14" s="6"/>
      <c r="G14" s="5">
        <v>6800</v>
      </c>
      <c r="H14" s="6"/>
      <c r="I14" s="5">
        <v>467037600</v>
      </c>
      <c r="J14" s="6"/>
      <c r="K14" s="5">
        <v>66406051</v>
      </c>
      <c r="L14" s="6"/>
      <c r="M14" s="5">
        <v>400631549</v>
      </c>
      <c r="N14" s="6"/>
      <c r="O14" s="5">
        <v>467037600</v>
      </c>
      <c r="P14" s="6"/>
      <c r="Q14" s="5">
        <v>66406051</v>
      </c>
      <c r="R14" s="6"/>
      <c r="S14" s="5">
        <v>400631549</v>
      </c>
    </row>
    <row r="15" spans="1:19">
      <c r="A15" s="2" t="s">
        <v>16</v>
      </c>
      <c r="C15" s="6" t="s">
        <v>104</v>
      </c>
      <c r="D15" s="6"/>
      <c r="E15" s="5">
        <v>17506</v>
      </c>
      <c r="F15" s="6"/>
      <c r="G15" s="5">
        <v>27500</v>
      </c>
      <c r="H15" s="6"/>
      <c r="I15" s="5">
        <v>481415000</v>
      </c>
      <c r="J15" s="6"/>
      <c r="K15" s="5">
        <v>0</v>
      </c>
      <c r="L15" s="6"/>
      <c r="M15" s="5">
        <v>481415000</v>
      </c>
      <c r="N15" s="6"/>
      <c r="O15" s="5">
        <v>481415000</v>
      </c>
      <c r="P15" s="6"/>
      <c r="Q15" s="5">
        <v>0</v>
      </c>
      <c r="R15" s="6"/>
      <c r="S15" s="5">
        <v>481415000</v>
      </c>
    </row>
    <row r="16" spans="1:19">
      <c r="A16" s="2" t="s">
        <v>105</v>
      </c>
      <c r="C16" s="6" t="s">
        <v>106</v>
      </c>
      <c r="D16" s="6"/>
      <c r="E16" s="5">
        <v>29175</v>
      </c>
      <c r="F16" s="6"/>
      <c r="G16" s="5">
        <v>11120</v>
      </c>
      <c r="H16" s="6"/>
      <c r="I16" s="5">
        <v>0</v>
      </c>
      <c r="J16" s="6"/>
      <c r="K16" s="5">
        <v>0</v>
      </c>
      <c r="L16" s="6"/>
      <c r="M16" s="5">
        <v>0</v>
      </c>
      <c r="N16" s="6"/>
      <c r="O16" s="5">
        <v>324426000</v>
      </c>
      <c r="P16" s="6"/>
      <c r="Q16" s="5">
        <v>0</v>
      </c>
      <c r="R16" s="6"/>
      <c r="S16" s="5">
        <v>324426000</v>
      </c>
    </row>
    <row r="17" spans="1:19">
      <c r="A17" s="2" t="s">
        <v>107</v>
      </c>
      <c r="C17" s="6" t="s">
        <v>108</v>
      </c>
      <c r="D17" s="6"/>
      <c r="E17" s="5">
        <v>436242</v>
      </c>
      <c r="F17" s="6"/>
      <c r="G17" s="5">
        <v>600</v>
      </c>
      <c r="H17" s="6"/>
      <c r="I17" s="5">
        <v>0</v>
      </c>
      <c r="J17" s="6"/>
      <c r="K17" s="5">
        <v>0</v>
      </c>
      <c r="L17" s="6"/>
      <c r="M17" s="5">
        <v>0</v>
      </c>
      <c r="N17" s="6"/>
      <c r="O17" s="5">
        <v>261745200</v>
      </c>
      <c r="P17" s="6"/>
      <c r="Q17" s="5">
        <v>0</v>
      </c>
      <c r="R17" s="6"/>
      <c r="S17" s="5">
        <v>261745200</v>
      </c>
    </row>
    <row r="18" spans="1:19">
      <c r="A18" s="2" t="s">
        <v>109</v>
      </c>
      <c r="C18" s="6" t="s">
        <v>94</v>
      </c>
      <c r="D18" s="6"/>
      <c r="E18" s="5">
        <v>30727</v>
      </c>
      <c r="F18" s="6"/>
      <c r="G18" s="5">
        <v>4290</v>
      </c>
      <c r="H18" s="6"/>
      <c r="I18" s="5">
        <v>0</v>
      </c>
      <c r="J18" s="6"/>
      <c r="K18" s="5">
        <v>0</v>
      </c>
      <c r="L18" s="6"/>
      <c r="M18" s="5">
        <v>0</v>
      </c>
      <c r="N18" s="6"/>
      <c r="O18" s="5">
        <v>131818830</v>
      </c>
      <c r="P18" s="6"/>
      <c r="Q18" s="5">
        <v>0</v>
      </c>
      <c r="R18" s="6"/>
      <c r="S18" s="5">
        <v>131818830</v>
      </c>
    </row>
    <row r="19" spans="1:19">
      <c r="A19" s="2" t="s">
        <v>25</v>
      </c>
      <c r="C19" s="6" t="s">
        <v>110</v>
      </c>
      <c r="D19" s="6"/>
      <c r="E19" s="5">
        <v>51000</v>
      </c>
      <c r="F19" s="6"/>
      <c r="G19" s="5">
        <v>3300</v>
      </c>
      <c r="H19" s="6"/>
      <c r="I19" s="5">
        <v>0</v>
      </c>
      <c r="J19" s="6"/>
      <c r="K19" s="5">
        <v>0</v>
      </c>
      <c r="L19" s="6"/>
      <c r="M19" s="5">
        <v>0</v>
      </c>
      <c r="N19" s="6"/>
      <c r="O19" s="5">
        <v>168300000</v>
      </c>
      <c r="P19" s="6"/>
      <c r="Q19" s="5">
        <v>0</v>
      </c>
      <c r="R19" s="6"/>
      <c r="S19" s="5">
        <v>168300000</v>
      </c>
    </row>
    <row r="20" spans="1:19">
      <c r="A20" s="2" t="s">
        <v>21</v>
      </c>
      <c r="C20" s="6" t="s">
        <v>111</v>
      </c>
      <c r="D20" s="6"/>
      <c r="E20" s="5">
        <v>146082</v>
      </c>
      <c r="F20" s="6"/>
      <c r="G20" s="5">
        <v>2250</v>
      </c>
      <c r="H20" s="6"/>
      <c r="I20" s="5">
        <v>0</v>
      </c>
      <c r="J20" s="6"/>
      <c r="K20" s="5">
        <v>0</v>
      </c>
      <c r="L20" s="6"/>
      <c r="M20" s="5">
        <v>0</v>
      </c>
      <c r="N20" s="6"/>
      <c r="O20" s="5">
        <v>328684500</v>
      </c>
      <c r="P20" s="6"/>
      <c r="Q20" s="5">
        <v>0</v>
      </c>
      <c r="R20" s="6"/>
      <c r="S20" s="5">
        <v>328684500</v>
      </c>
    </row>
    <row r="21" spans="1:19">
      <c r="A21" s="2" t="s">
        <v>112</v>
      </c>
      <c r="C21" s="6" t="s">
        <v>113</v>
      </c>
      <c r="D21" s="6"/>
      <c r="E21" s="5">
        <v>56570</v>
      </c>
      <c r="F21" s="6"/>
      <c r="G21" s="5">
        <v>1300</v>
      </c>
      <c r="H21" s="6"/>
      <c r="I21" s="5">
        <v>0</v>
      </c>
      <c r="J21" s="6"/>
      <c r="K21" s="5">
        <v>0</v>
      </c>
      <c r="L21" s="6"/>
      <c r="M21" s="5">
        <v>0</v>
      </c>
      <c r="N21" s="6"/>
      <c r="O21" s="5">
        <v>73541000</v>
      </c>
      <c r="P21" s="6"/>
      <c r="Q21" s="5">
        <v>0</v>
      </c>
      <c r="R21" s="6"/>
      <c r="S21" s="5">
        <v>73541000</v>
      </c>
    </row>
    <row r="22" spans="1:19">
      <c r="A22" s="2" t="s">
        <v>114</v>
      </c>
      <c r="C22" s="6" t="s">
        <v>115</v>
      </c>
      <c r="D22" s="6"/>
      <c r="E22" s="5">
        <v>37579</v>
      </c>
      <c r="F22" s="6"/>
      <c r="G22" s="5">
        <v>8900</v>
      </c>
      <c r="H22" s="6"/>
      <c r="I22" s="5">
        <v>0</v>
      </c>
      <c r="J22" s="6"/>
      <c r="K22" s="5">
        <v>0</v>
      </c>
      <c r="L22" s="6"/>
      <c r="M22" s="5">
        <v>0</v>
      </c>
      <c r="N22" s="6"/>
      <c r="O22" s="5">
        <v>334453100</v>
      </c>
      <c r="P22" s="6"/>
      <c r="Q22" s="5">
        <v>0</v>
      </c>
      <c r="R22" s="6"/>
      <c r="S22" s="5">
        <v>334453100</v>
      </c>
    </row>
    <row r="23" spans="1:19">
      <c r="A23" s="2" t="s">
        <v>116</v>
      </c>
      <c r="C23" s="6" t="s">
        <v>117</v>
      </c>
      <c r="D23" s="6"/>
      <c r="E23" s="5">
        <v>203541</v>
      </c>
      <c r="F23" s="6"/>
      <c r="G23" s="5">
        <v>700</v>
      </c>
      <c r="H23" s="6"/>
      <c r="I23" s="5">
        <v>0</v>
      </c>
      <c r="J23" s="6"/>
      <c r="K23" s="5">
        <v>0</v>
      </c>
      <c r="L23" s="6"/>
      <c r="M23" s="5">
        <v>0</v>
      </c>
      <c r="N23" s="6"/>
      <c r="O23" s="5">
        <v>142478700</v>
      </c>
      <c r="P23" s="6"/>
      <c r="Q23" s="5">
        <v>0</v>
      </c>
      <c r="R23" s="6"/>
      <c r="S23" s="5">
        <v>142478700</v>
      </c>
    </row>
    <row r="24" spans="1:19">
      <c r="A24" s="2" t="s">
        <v>30</v>
      </c>
      <c r="C24" s="6" t="s">
        <v>30</v>
      </c>
      <c r="D24" s="6"/>
      <c r="E24" s="6" t="s">
        <v>30</v>
      </c>
      <c r="F24" s="6"/>
      <c r="G24" s="6" t="s">
        <v>30</v>
      </c>
      <c r="H24" s="6"/>
      <c r="I24" s="7">
        <f>SUM(I8:I23)</f>
        <v>948452600</v>
      </c>
      <c r="J24" s="6"/>
      <c r="K24" s="7">
        <f>SUM(K8:K23)</f>
        <v>66406051</v>
      </c>
      <c r="L24" s="6"/>
      <c r="M24" s="7">
        <f>SUM(M8:M23)</f>
        <v>882046549</v>
      </c>
      <c r="N24" s="6"/>
      <c r="O24" s="7">
        <f>SUM(O8:O23)</f>
        <v>3446238830</v>
      </c>
      <c r="P24" s="6"/>
      <c r="Q24" s="7">
        <f>SUM(Q8:Q23)</f>
        <v>69948164</v>
      </c>
      <c r="R24" s="6"/>
      <c r="S24" s="7">
        <f>SUM(S8:S23)</f>
        <v>3376290666</v>
      </c>
    </row>
    <row r="25" spans="1:19">
      <c r="O25" s="4"/>
    </row>
    <row r="26" spans="1:19">
      <c r="O26" s="4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36"/>
  <sheetViews>
    <sheetView rightToLeft="1" workbookViewId="0">
      <selection activeCell="G33" sqref="G33"/>
    </sheetView>
  </sheetViews>
  <sheetFormatPr defaultRowHeight="24"/>
  <cols>
    <col min="1" max="1" width="32" style="2" bestFit="1" customWidth="1"/>
    <col min="2" max="2" width="1" style="2" customWidth="1"/>
    <col min="3" max="3" width="17" style="2" customWidth="1"/>
    <col min="4" max="4" width="1" style="2" customWidth="1"/>
    <col min="5" max="5" width="21" style="2" customWidth="1"/>
    <col min="6" max="6" width="1" style="2" customWidth="1"/>
    <col min="7" max="7" width="21" style="2" customWidth="1"/>
    <col min="8" max="8" width="1" style="2" customWidth="1"/>
    <col min="9" max="9" width="34" style="2" customWidth="1"/>
    <col min="10" max="10" width="1" style="2" customWidth="1"/>
    <col min="11" max="11" width="17" style="2" customWidth="1"/>
    <col min="12" max="12" width="1" style="2" customWidth="1"/>
    <col min="13" max="13" width="21" style="2" customWidth="1"/>
    <col min="14" max="14" width="1" style="2" customWidth="1"/>
    <col min="15" max="15" width="21" style="2" customWidth="1"/>
    <col min="16" max="16" width="1" style="2" customWidth="1"/>
    <col min="17" max="17" width="34" style="2" customWidth="1"/>
    <col min="18" max="18" width="1" style="2" customWidth="1"/>
    <col min="19" max="19" width="9.140625" style="2" customWidth="1"/>
    <col min="20" max="16384" width="9.140625" style="2"/>
  </cols>
  <sheetData>
    <row r="2" spans="1:17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  <c r="O2" s="17" t="s">
        <v>0</v>
      </c>
      <c r="P2" s="17" t="s">
        <v>0</v>
      </c>
      <c r="Q2" s="17" t="s">
        <v>0</v>
      </c>
    </row>
    <row r="3" spans="1:17" ht="24.75">
      <c r="A3" s="17" t="s">
        <v>75</v>
      </c>
      <c r="B3" s="17" t="s">
        <v>75</v>
      </c>
      <c r="C3" s="17" t="s">
        <v>75</v>
      </c>
      <c r="D3" s="17" t="s">
        <v>75</v>
      </c>
      <c r="E3" s="17" t="s">
        <v>75</v>
      </c>
      <c r="F3" s="17" t="s">
        <v>75</v>
      </c>
      <c r="G3" s="17" t="s">
        <v>75</v>
      </c>
      <c r="H3" s="17" t="s">
        <v>75</v>
      </c>
      <c r="I3" s="17" t="s">
        <v>75</v>
      </c>
      <c r="J3" s="17" t="s">
        <v>75</v>
      </c>
      <c r="K3" s="17" t="s">
        <v>75</v>
      </c>
      <c r="L3" s="17" t="s">
        <v>75</v>
      </c>
      <c r="M3" s="17" t="s">
        <v>75</v>
      </c>
      <c r="N3" s="17" t="s">
        <v>75</v>
      </c>
      <c r="O3" s="17" t="s">
        <v>75</v>
      </c>
      <c r="P3" s="17" t="s">
        <v>75</v>
      </c>
      <c r="Q3" s="17" t="s">
        <v>75</v>
      </c>
    </row>
    <row r="4" spans="1:17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7" t="s">
        <v>2</v>
      </c>
      <c r="Q4" s="17" t="s">
        <v>2</v>
      </c>
    </row>
    <row r="6" spans="1:17" ht="24.75">
      <c r="A6" s="16" t="s">
        <v>3</v>
      </c>
      <c r="C6" s="16" t="s">
        <v>77</v>
      </c>
      <c r="D6" s="16" t="s">
        <v>77</v>
      </c>
      <c r="E6" s="16" t="s">
        <v>77</v>
      </c>
      <c r="F6" s="16" t="s">
        <v>77</v>
      </c>
      <c r="G6" s="16" t="s">
        <v>77</v>
      </c>
      <c r="H6" s="16" t="s">
        <v>77</v>
      </c>
      <c r="I6" s="16" t="s">
        <v>77</v>
      </c>
      <c r="K6" s="16" t="s">
        <v>78</v>
      </c>
      <c r="L6" s="16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</row>
    <row r="7" spans="1:17" ht="24.75">
      <c r="A7" s="16" t="s">
        <v>3</v>
      </c>
      <c r="C7" s="16" t="s">
        <v>7</v>
      </c>
      <c r="E7" s="16" t="s">
        <v>118</v>
      </c>
      <c r="G7" s="16" t="s">
        <v>119</v>
      </c>
      <c r="I7" s="16" t="s">
        <v>120</v>
      </c>
      <c r="K7" s="16" t="s">
        <v>7</v>
      </c>
      <c r="M7" s="16" t="s">
        <v>118</v>
      </c>
      <c r="O7" s="16" t="s">
        <v>119</v>
      </c>
      <c r="Q7" s="16" t="s">
        <v>120</v>
      </c>
    </row>
    <row r="8" spans="1:17">
      <c r="A8" s="2" t="s">
        <v>15</v>
      </c>
      <c r="C8" s="11">
        <v>1675288</v>
      </c>
      <c r="D8" s="11"/>
      <c r="E8" s="11">
        <v>3400583514</v>
      </c>
      <c r="F8" s="11"/>
      <c r="G8" s="11">
        <v>3427415708</v>
      </c>
      <c r="H8" s="11"/>
      <c r="I8" s="11">
        <v>-26832193</v>
      </c>
      <c r="J8" s="11"/>
      <c r="K8" s="11">
        <v>1675288</v>
      </c>
      <c r="L8" s="11"/>
      <c r="M8" s="11">
        <v>3400583514</v>
      </c>
      <c r="N8" s="11"/>
      <c r="O8" s="11">
        <v>3307107396</v>
      </c>
      <c r="P8" s="11"/>
      <c r="Q8" s="11">
        <v>93476118</v>
      </c>
    </row>
    <row r="9" spans="1:17">
      <c r="A9" s="2" t="s">
        <v>27</v>
      </c>
      <c r="C9" s="11">
        <v>280131</v>
      </c>
      <c r="D9" s="11"/>
      <c r="E9" s="11">
        <v>3077029637</v>
      </c>
      <c r="F9" s="11"/>
      <c r="G9" s="11">
        <v>3163353545</v>
      </c>
      <c r="H9" s="11"/>
      <c r="I9" s="11">
        <v>-86323907</v>
      </c>
      <c r="J9" s="11"/>
      <c r="K9" s="11">
        <v>280131</v>
      </c>
      <c r="L9" s="11"/>
      <c r="M9" s="11">
        <v>3077029637</v>
      </c>
      <c r="N9" s="11"/>
      <c r="O9" s="11">
        <v>3019856717</v>
      </c>
      <c r="P9" s="11"/>
      <c r="Q9" s="11">
        <v>57172920</v>
      </c>
    </row>
    <row r="10" spans="1:17">
      <c r="A10" s="2" t="s">
        <v>20</v>
      </c>
      <c r="C10" s="11">
        <v>137915</v>
      </c>
      <c r="D10" s="11"/>
      <c r="E10" s="11">
        <v>2933820283</v>
      </c>
      <c r="F10" s="11"/>
      <c r="G10" s="11">
        <v>2767936052</v>
      </c>
      <c r="H10" s="11"/>
      <c r="I10" s="11">
        <v>165884231</v>
      </c>
      <c r="J10" s="11"/>
      <c r="K10" s="11">
        <v>137915</v>
      </c>
      <c r="L10" s="11"/>
      <c r="M10" s="11">
        <v>2933820283</v>
      </c>
      <c r="N10" s="11"/>
      <c r="O10" s="11">
        <v>2573039454</v>
      </c>
      <c r="P10" s="11"/>
      <c r="Q10" s="11">
        <v>360780829</v>
      </c>
    </row>
    <row r="11" spans="1:17">
      <c r="A11" s="2" t="s">
        <v>25</v>
      </c>
      <c r="C11" s="11">
        <v>51000</v>
      </c>
      <c r="D11" s="11"/>
      <c r="E11" s="11">
        <v>980471277</v>
      </c>
      <c r="F11" s="11"/>
      <c r="G11" s="11">
        <v>1000242931</v>
      </c>
      <c r="H11" s="11"/>
      <c r="I11" s="11">
        <v>-19771654</v>
      </c>
      <c r="J11" s="11"/>
      <c r="K11" s="11">
        <v>51000</v>
      </c>
      <c r="L11" s="11"/>
      <c r="M11" s="11">
        <v>980471277</v>
      </c>
      <c r="N11" s="11"/>
      <c r="O11" s="11">
        <v>1151825616</v>
      </c>
      <c r="P11" s="11"/>
      <c r="Q11" s="11">
        <v>-171354339</v>
      </c>
    </row>
    <row r="12" spans="1:17">
      <c r="A12" s="2" t="s">
        <v>24</v>
      </c>
      <c r="C12" s="11">
        <v>141379</v>
      </c>
      <c r="D12" s="11"/>
      <c r="E12" s="11">
        <v>3569659991</v>
      </c>
      <c r="F12" s="11"/>
      <c r="G12" s="11">
        <v>3541552432</v>
      </c>
      <c r="H12" s="11"/>
      <c r="I12" s="11">
        <v>28107559</v>
      </c>
      <c r="J12" s="11"/>
      <c r="K12" s="11">
        <v>141379</v>
      </c>
      <c r="L12" s="11"/>
      <c r="M12" s="11">
        <v>3569659991</v>
      </c>
      <c r="N12" s="11"/>
      <c r="O12" s="11">
        <v>3674008636</v>
      </c>
      <c r="P12" s="11"/>
      <c r="Q12" s="11">
        <v>-104348644</v>
      </c>
    </row>
    <row r="13" spans="1:17">
      <c r="A13" s="2" t="s">
        <v>23</v>
      </c>
      <c r="C13" s="11">
        <v>137920</v>
      </c>
      <c r="D13" s="11"/>
      <c r="E13" s="11">
        <v>5159049518</v>
      </c>
      <c r="F13" s="11"/>
      <c r="G13" s="11">
        <v>5193324362</v>
      </c>
      <c r="H13" s="11"/>
      <c r="I13" s="11">
        <v>-34274843</v>
      </c>
      <c r="J13" s="11"/>
      <c r="K13" s="11">
        <v>137920</v>
      </c>
      <c r="L13" s="11"/>
      <c r="M13" s="11">
        <v>5159049518</v>
      </c>
      <c r="N13" s="11"/>
      <c r="O13" s="11">
        <v>4622706312</v>
      </c>
      <c r="P13" s="11"/>
      <c r="Q13" s="11">
        <v>536343206</v>
      </c>
    </row>
    <row r="14" spans="1:17">
      <c r="A14" s="2" t="s">
        <v>26</v>
      </c>
      <c r="C14" s="11">
        <v>206046</v>
      </c>
      <c r="D14" s="11"/>
      <c r="E14" s="11">
        <v>2674949543</v>
      </c>
      <c r="F14" s="11"/>
      <c r="G14" s="11">
        <v>2972621315</v>
      </c>
      <c r="H14" s="11"/>
      <c r="I14" s="11">
        <v>-297671771</v>
      </c>
      <c r="J14" s="11"/>
      <c r="K14" s="11">
        <v>206046</v>
      </c>
      <c r="L14" s="11"/>
      <c r="M14" s="11">
        <v>2674949543</v>
      </c>
      <c r="N14" s="11"/>
      <c r="O14" s="11">
        <v>2831048869</v>
      </c>
      <c r="P14" s="11"/>
      <c r="Q14" s="11">
        <v>-156099325</v>
      </c>
    </row>
    <row r="15" spans="1:17">
      <c r="A15" s="2" t="s">
        <v>22</v>
      </c>
      <c r="C15" s="11">
        <v>53064</v>
      </c>
      <c r="D15" s="11"/>
      <c r="E15" s="11">
        <v>1256991255</v>
      </c>
      <c r="F15" s="11"/>
      <c r="G15" s="11">
        <v>1264376012</v>
      </c>
      <c r="H15" s="11"/>
      <c r="I15" s="11">
        <v>-7384756</v>
      </c>
      <c r="J15" s="11"/>
      <c r="K15" s="11">
        <v>53064</v>
      </c>
      <c r="L15" s="11"/>
      <c r="M15" s="11">
        <v>1256991255</v>
      </c>
      <c r="N15" s="11"/>
      <c r="O15" s="11">
        <v>1339806043</v>
      </c>
      <c r="P15" s="11"/>
      <c r="Q15" s="11">
        <v>-82814787</v>
      </c>
    </row>
    <row r="16" spans="1:17">
      <c r="A16" s="2" t="s">
        <v>21</v>
      </c>
      <c r="C16" s="11">
        <v>84773</v>
      </c>
      <c r="D16" s="11"/>
      <c r="E16" s="11">
        <v>737350255</v>
      </c>
      <c r="F16" s="11"/>
      <c r="G16" s="11">
        <v>748305173</v>
      </c>
      <c r="H16" s="11"/>
      <c r="I16" s="11">
        <v>-10954917</v>
      </c>
      <c r="J16" s="11"/>
      <c r="K16" s="11">
        <v>84773</v>
      </c>
      <c r="L16" s="11"/>
      <c r="M16" s="11">
        <v>737350255</v>
      </c>
      <c r="N16" s="11"/>
      <c r="O16" s="11">
        <v>690969471</v>
      </c>
      <c r="P16" s="11"/>
      <c r="Q16" s="11">
        <v>46380784</v>
      </c>
    </row>
    <row r="17" spans="1:17">
      <c r="A17" s="2" t="s">
        <v>16</v>
      </c>
      <c r="C17" s="11">
        <v>17506</v>
      </c>
      <c r="D17" s="11"/>
      <c r="E17" s="11">
        <v>2586435375</v>
      </c>
      <c r="F17" s="11"/>
      <c r="G17" s="11">
        <v>3036446939</v>
      </c>
      <c r="H17" s="11"/>
      <c r="I17" s="11">
        <v>-450011563</v>
      </c>
      <c r="J17" s="11"/>
      <c r="K17" s="11">
        <v>17506</v>
      </c>
      <c r="L17" s="11"/>
      <c r="M17" s="11">
        <v>2586435375</v>
      </c>
      <c r="N17" s="11"/>
      <c r="O17" s="11">
        <v>2991572959</v>
      </c>
      <c r="P17" s="11"/>
      <c r="Q17" s="11">
        <v>-405137583</v>
      </c>
    </row>
    <row r="18" spans="1:17">
      <c r="A18" s="2" t="s">
        <v>19</v>
      </c>
      <c r="C18" s="11">
        <v>627082</v>
      </c>
      <c r="D18" s="11"/>
      <c r="E18" s="11">
        <v>3584267457</v>
      </c>
      <c r="F18" s="11"/>
      <c r="G18" s="11">
        <v>3484531319</v>
      </c>
      <c r="H18" s="11"/>
      <c r="I18" s="11">
        <v>99736138</v>
      </c>
      <c r="J18" s="11"/>
      <c r="K18" s="11">
        <v>627082</v>
      </c>
      <c r="L18" s="11"/>
      <c r="M18" s="11">
        <v>3584267457</v>
      </c>
      <c r="N18" s="11"/>
      <c r="O18" s="11">
        <v>2676358348</v>
      </c>
      <c r="P18" s="11"/>
      <c r="Q18" s="11">
        <v>907909109</v>
      </c>
    </row>
    <row r="19" spans="1:17">
      <c r="A19" s="2" t="s">
        <v>17</v>
      </c>
      <c r="C19" s="11">
        <v>62574</v>
      </c>
      <c r="D19" s="11"/>
      <c r="E19" s="11">
        <v>1757197592</v>
      </c>
      <c r="F19" s="11"/>
      <c r="G19" s="11">
        <v>1757197592</v>
      </c>
      <c r="H19" s="11"/>
      <c r="I19" s="11">
        <v>0</v>
      </c>
      <c r="J19" s="11"/>
      <c r="K19" s="11">
        <v>62574</v>
      </c>
      <c r="L19" s="11"/>
      <c r="M19" s="11">
        <v>1757197592</v>
      </c>
      <c r="N19" s="11"/>
      <c r="O19" s="11">
        <v>1969621201</v>
      </c>
      <c r="P19" s="11"/>
      <c r="Q19" s="11">
        <v>-212423608</v>
      </c>
    </row>
    <row r="20" spans="1:17">
      <c r="A20" s="2" t="s">
        <v>28</v>
      </c>
      <c r="C20" s="11">
        <v>755146</v>
      </c>
      <c r="D20" s="11"/>
      <c r="E20" s="11">
        <v>2602513539</v>
      </c>
      <c r="F20" s="11"/>
      <c r="G20" s="11">
        <v>2636292919</v>
      </c>
      <c r="H20" s="11"/>
      <c r="I20" s="11">
        <v>-33779379</v>
      </c>
      <c r="J20" s="11"/>
      <c r="K20" s="11">
        <v>755146</v>
      </c>
      <c r="L20" s="11"/>
      <c r="M20" s="11">
        <v>2602513539</v>
      </c>
      <c r="N20" s="11"/>
      <c r="O20" s="11">
        <v>2262572131</v>
      </c>
      <c r="P20" s="11"/>
      <c r="Q20" s="11">
        <v>339941408</v>
      </c>
    </row>
    <row r="21" spans="1:17">
      <c r="A21" s="2" t="s">
        <v>18</v>
      </c>
      <c r="C21" s="11">
        <v>54067</v>
      </c>
      <c r="D21" s="11"/>
      <c r="E21" s="11">
        <v>2507218307</v>
      </c>
      <c r="F21" s="11"/>
      <c r="G21" s="11">
        <v>2501843777</v>
      </c>
      <c r="H21" s="11"/>
      <c r="I21" s="11">
        <v>5374530</v>
      </c>
      <c r="J21" s="11"/>
      <c r="K21" s="11">
        <v>54067</v>
      </c>
      <c r="L21" s="11"/>
      <c r="M21" s="11">
        <v>2507218307</v>
      </c>
      <c r="N21" s="11"/>
      <c r="O21" s="11">
        <v>1888287887</v>
      </c>
      <c r="P21" s="11"/>
      <c r="Q21" s="11">
        <v>618930420</v>
      </c>
    </row>
    <row r="22" spans="1:17">
      <c r="A22" s="2" t="s">
        <v>29</v>
      </c>
      <c r="C22" s="11">
        <v>388653</v>
      </c>
      <c r="D22" s="11"/>
      <c r="E22" s="11">
        <v>3847951525</v>
      </c>
      <c r="F22" s="11"/>
      <c r="G22" s="11">
        <v>4005726237</v>
      </c>
      <c r="H22" s="11"/>
      <c r="I22" s="11">
        <v>-157774711</v>
      </c>
      <c r="J22" s="11"/>
      <c r="K22" s="11">
        <v>388653</v>
      </c>
      <c r="L22" s="11"/>
      <c r="M22" s="11">
        <v>3847951525</v>
      </c>
      <c r="N22" s="11"/>
      <c r="O22" s="11">
        <v>4005726237</v>
      </c>
      <c r="P22" s="11"/>
      <c r="Q22" s="11">
        <v>-157774711</v>
      </c>
    </row>
    <row r="23" spans="1:17">
      <c r="A23" s="2" t="s">
        <v>40</v>
      </c>
      <c r="C23" s="11">
        <v>7369</v>
      </c>
      <c r="D23" s="11"/>
      <c r="E23" s="11">
        <v>6114056276</v>
      </c>
      <c r="F23" s="11"/>
      <c r="G23" s="11">
        <v>6071102793</v>
      </c>
      <c r="H23" s="11"/>
      <c r="I23" s="11">
        <v>42953483</v>
      </c>
      <c r="J23" s="11"/>
      <c r="K23" s="11">
        <v>7369</v>
      </c>
      <c r="L23" s="11"/>
      <c r="M23" s="11">
        <v>6114056276</v>
      </c>
      <c r="N23" s="11"/>
      <c r="O23" s="11">
        <v>6000485048</v>
      </c>
      <c r="P23" s="11"/>
      <c r="Q23" s="11">
        <v>113571228</v>
      </c>
    </row>
    <row r="24" spans="1:17">
      <c r="A24" s="2" t="s">
        <v>53</v>
      </c>
      <c r="C24" s="11">
        <v>3510</v>
      </c>
      <c r="D24" s="11"/>
      <c r="E24" s="11">
        <v>3477744444</v>
      </c>
      <c r="F24" s="11"/>
      <c r="G24" s="11">
        <v>3480236092</v>
      </c>
      <c r="H24" s="11"/>
      <c r="I24" s="11">
        <v>-2491647</v>
      </c>
      <c r="J24" s="11"/>
      <c r="K24" s="11">
        <v>3510</v>
      </c>
      <c r="L24" s="11"/>
      <c r="M24" s="11">
        <v>3477744444</v>
      </c>
      <c r="N24" s="11"/>
      <c r="O24" s="11">
        <v>3300068227</v>
      </c>
      <c r="P24" s="11"/>
      <c r="Q24" s="11">
        <v>177676217</v>
      </c>
    </row>
    <row r="25" spans="1:17">
      <c r="A25" s="2" t="s">
        <v>44</v>
      </c>
      <c r="C25" s="11">
        <v>765</v>
      </c>
      <c r="D25" s="11"/>
      <c r="E25" s="11">
        <v>625687173</v>
      </c>
      <c r="F25" s="11"/>
      <c r="G25" s="11">
        <v>622130568</v>
      </c>
      <c r="H25" s="11"/>
      <c r="I25" s="11">
        <v>3556605</v>
      </c>
      <c r="J25" s="11"/>
      <c r="K25" s="11">
        <v>765</v>
      </c>
      <c r="L25" s="11"/>
      <c r="M25" s="11">
        <v>625687173</v>
      </c>
      <c r="N25" s="11"/>
      <c r="O25" s="11">
        <v>600251921</v>
      </c>
      <c r="P25" s="11"/>
      <c r="Q25" s="11">
        <v>25435252</v>
      </c>
    </row>
    <row r="26" spans="1:17">
      <c r="A26" s="2" t="s">
        <v>47</v>
      </c>
      <c r="C26" s="11">
        <v>1061</v>
      </c>
      <c r="D26" s="11"/>
      <c r="E26" s="11">
        <v>1038827758</v>
      </c>
      <c r="F26" s="11"/>
      <c r="G26" s="11">
        <v>1006476306</v>
      </c>
      <c r="H26" s="11"/>
      <c r="I26" s="11">
        <v>32351452</v>
      </c>
      <c r="J26" s="11"/>
      <c r="K26" s="11">
        <v>1061</v>
      </c>
      <c r="L26" s="11"/>
      <c r="M26" s="11">
        <v>1038827758</v>
      </c>
      <c r="N26" s="11"/>
      <c r="O26" s="11">
        <v>1000152522</v>
      </c>
      <c r="P26" s="11"/>
      <c r="Q26" s="11">
        <v>38675236</v>
      </c>
    </row>
    <row r="27" spans="1:17">
      <c r="A27" s="2" t="s">
        <v>50</v>
      </c>
      <c r="C27" s="11">
        <v>13900</v>
      </c>
      <c r="D27" s="11"/>
      <c r="E27" s="11">
        <v>13163971597</v>
      </c>
      <c r="F27" s="11"/>
      <c r="G27" s="11">
        <v>13177591128</v>
      </c>
      <c r="H27" s="11"/>
      <c r="I27" s="11">
        <v>-13619530</v>
      </c>
      <c r="J27" s="11"/>
      <c r="K27" s="11">
        <v>13900</v>
      </c>
      <c r="L27" s="11"/>
      <c r="M27" s="11">
        <v>13163971597</v>
      </c>
      <c r="N27" s="11"/>
      <c r="O27" s="11">
        <v>12989401901</v>
      </c>
      <c r="P27" s="11"/>
      <c r="Q27" s="11">
        <v>174569696</v>
      </c>
    </row>
    <row r="28" spans="1:17">
      <c r="A28" s="2" t="s">
        <v>30</v>
      </c>
      <c r="C28" s="11" t="s">
        <v>30</v>
      </c>
      <c r="D28" s="11"/>
      <c r="E28" s="12">
        <f>SUM(E8:E27)</f>
        <v>65095776316</v>
      </c>
      <c r="F28" s="11"/>
      <c r="G28" s="12">
        <f>SUM(G8:G27)</f>
        <v>65858703200</v>
      </c>
      <c r="H28" s="11"/>
      <c r="I28" s="12">
        <f>SUM(I8:I27)</f>
        <v>-762926873</v>
      </c>
      <c r="J28" s="11"/>
      <c r="K28" s="11" t="s">
        <v>30</v>
      </c>
      <c r="L28" s="11"/>
      <c r="M28" s="12">
        <f>SUM(M8:M27)</f>
        <v>65095776316</v>
      </c>
      <c r="N28" s="11"/>
      <c r="O28" s="12">
        <f>SUM(O8:O27)</f>
        <v>62894866896</v>
      </c>
      <c r="P28" s="11"/>
      <c r="Q28" s="12">
        <f>SUM(Q8:Q27)</f>
        <v>2200909426</v>
      </c>
    </row>
    <row r="29" spans="1:17">
      <c r="I29" s="11"/>
      <c r="J29" s="11"/>
      <c r="K29" s="11"/>
      <c r="L29" s="11"/>
      <c r="M29" s="11"/>
      <c r="N29" s="11"/>
      <c r="O29" s="11"/>
      <c r="P29" s="11"/>
      <c r="Q29" s="11"/>
    </row>
    <row r="30" spans="1:17">
      <c r="I30" s="6"/>
      <c r="J30" s="6"/>
      <c r="K30" s="6"/>
      <c r="L30" s="6"/>
      <c r="M30" s="6"/>
      <c r="N30" s="6"/>
      <c r="O30" s="6"/>
      <c r="P30" s="6"/>
      <c r="Q30" s="6"/>
    </row>
    <row r="31" spans="1:17">
      <c r="I31" s="6"/>
      <c r="J31" s="6"/>
      <c r="K31" s="6"/>
      <c r="L31" s="6"/>
      <c r="M31" s="6"/>
      <c r="N31" s="6"/>
      <c r="O31" s="6"/>
      <c r="P31" s="6"/>
      <c r="Q31" s="6"/>
    </row>
    <row r="32" spans="1:17">
      <c r="I32" s="11"/>
      <c r="J32" s="11"/>
      <c r="K32" s="11"/>
      <c r="L32" s="11"/>
      <c r="M32" s="11"/>
      <c r="N32" s="11"/>
      <c r="O32" s="11"/>
      <c r="P32" s="11"/>
      <c r="Q32" s="11"/>
    </row>
    <row r="33" spans="9:17">
      <c r="I33" s="6"/>
      <c r="J33" s="6"/>
      <c r="K33" s="6"/>
      <c r="L33" s="6"/>
      <c r="M33" s="6"/>
      <c r="N33" s="6"/>
      <c r="O33" s="6"/>
      <c r="P33" s="6"/>
      <c r="Q33" s="6"/>
    </row>
    <row r="34" spans="9:17">
      <c r="I34" s="6"/>
      <c r="J34" s="6"/>
      <c r="K34" s="6"/>
      <c r="L34" s="6"/>
      <c r="M34" s="6"/>
      <c r="N34" s="6"/>
      <c r="O34" s="6"/>
      <c r="P34" s="6"/>
      <c r="Q34" s="6"/>
    </row>
    <row r="35" spans="9:17">
      <c r="I35" s="6"/>
      <c r="J35" s="6"/>
      <c r="K35" s="6"/>
      <c r="L35" s="6"/>
      <c r="M35" s="6"/>
      <c r="N35" s="6"/>
      <c r="O35" s="6"/>
      <c r="P35" s="6"/>
      <c r="Q35" s="6"/>
    </row>
    <row r="36" spans="9:17">
      <c r="I36" s="6"/>
      <c r="J36" s="6"/>
      <c r="K36" s="6"/>
      <c r="L36" s="6"/>
      <c r="M36" s="6"/>
      <c r="N36" s="6"/>
      <c r="O36" s="6"/>
      <c r="P36" s="6"/>
      <c r="Q36" s="6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57"/>
  <sheetViews>
    <sheetView rightToLeft="1" workbookViewId="0">
      <selection activeCell="Q52" sqref="Q52:Q57"/>
    </sheetView>
  </sheetViews>
  <sheetFormatPr defaultRowHeight="24"/>
  <cols>
    <col min="1" max="1" width="30.85546875" style="2" bestFit="1" customWidth="1"/>
    <col min="2" max="2" width="1" style="2" customWidth="1"/>
    <col min="3" max="3" width="11" style="2" customWidth="1"/>
    <col min="4" max="4" width="1" style="2" customWidth="1"/>
    <col min="5" max="5" width="14" style="2" customWidth="1"/>
    <col min="6" max="6" width="1" style="2" customWidth="1"/>
    <col min="7" max="7" width="15" style="2" customWidth="1"/>
    <col min="8" max="8" width="1" style="2" customWidth="1"/>
    <col min="9" max="9" width="28" style="2" customWidth="1"/>
    <col min="10" max="10" width="1" style="2" customWidth="1"/>
    <col min="11" max="11" width="17" style="2" customWidth="1"/>
    <col min="12" max="12" width="1" style="2" customWidth="1"/>
    <col min="13" max="13" width="21" style="2" customWidth="1"/>
    <col min="14" max="14" width="1" style="2" customWidth="1"/>
    <col min="15" max="15" width="21" style="2" customWidth="1"/>
    <col min="16" max="16" width="1" style="2" customWidth="1"/>
    <col min="17" max="17" width="28" style="2" customWidth="1"/>
    <col min="18" max="18" width="1" style="2" customWidth="1"/>
    <col min="19" max="19" width="9.140625" style="2" customWidth="1"/>
    <col min="20" max="20" width="15.42578125" style="2" bestFit="1" customWidth="1"/>
    <col min="21" max="16384" width="9.140625" style="2"/>
  </cols>
  <sheetData>
    <row r="2" spans="1:17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  <c r="O2" s="17" t="s">
        <v>0</v>
      </c>
      <c r="P2" s="17" t="s">
        <v>0</v>
      </c>
      <c r="Q2" s="17" t="s">
        <v>0</v>
      </c>
    </row>
    <row r="3" spans="1:17" ht="24.75">
      <c r="A3" s="17" t="s">
        <v>75</v>
      </c>
      <c r="B3" s="17" t="s">
        <v>75</v>
      </c>
      <c r="C3" s="17" t="s">
        <v>75</v>
      </c>
      <c r="D3" s="17" t="s">
        <v>75</v>
      </c>
      <c r="E3" s="17" t="s">
        <v>75</v>
      </c>
      <c r="F3" s="17" t="s">
        <v>75</v>
      </c>
      <c r="G3" s="17" t="s">
        <v>75</v>
      </c>
      <c r="H3" s="17" t="s">
        <v>75</v>
      </c>
      <c r="I3" s="17" t="s">
        <v>75</v>
      </c>
      <c r="J3" s="17" t="s">
        <v>75</v>
      </c>
      <c r="K3" s="17" t="s">
        <v>75</v>
      </c>
      <c r="L3" s="17" t="s">
        <v>75</v>
      </c>
      <c r="M3" s="17" t="s">
        <v>75</v>
      </c>
      <c r="N3" s="17" t="s">
        <v>75</v>
      </c>
      <c r="O3" s="17" t="s">
        <v>75</v>
      </c>
      <c r="P3" s="17" t="s">
        <v>75</v>
      </c>
      <c r="Q3" s="17" t="s">
        <v>75</v>
      </c>
    </row>
    <row r="4" spans="1:17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7" t="s">
        <v>2</v>
      </c>
      <c r="Q4" s="17" t="s">
        <v>2</v>
      </c>
    </row>
    <row r="6" spans="1:17" ht="24.75">
      <c r="A6" s="16" t="s">
        <v>3</v>
      </c>
      <c r="C6" s="16" t="s">
        <v>77</v>
      </c>
      <c r="D6" s="16" t="s">
        <v>77</v>
      </c>
      <c r="E6" s="16" t="s">
        <v>77</v>
      </c>
      <c r="F6" s="16" t="s">
        <v>77</v>
      </c>
      <c r="G6" s="16" t="s">
        <v>77</v>
      </c>
      <c r="H6" s="16" t="s">
        <v>77</v>
      </c>
      <c r="I6" s="16" t="s">
        <v>77</v>
      </c>
      <c r="K6" s="16" t="s">
        <v>78</v>
      </c>
      <c r="L6" s="16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</row>
    <row r="7" spans="1:17" ht="24.75">
      <c r="A7" s="16" t="s">
        <v>3</v>
      </c>
      <c r="C7" s="16" t="s">
        <v>7</v>
      </c>
      <c r="E7" s="16" t="s">
        <v>118</v>
      </c>
      <c r="G7" s="16" t="s">
        <v>119</v>
      </c>
      <c r="I7" s="16" t="s">
        <v>121</v>
      </c>
      <c r="K7" s="16" t="s">
        <v>7</v>
      </c>
      <c r="M7" s="16" t="s">
        <v>118</v>
      </c>
      <c r="O7" s="16" t="s">
        <v>119</v>
      </c>
      <c r="Q7" s="16" t="s">
        <v>121</v>
      </c>
    </row>
    <row r="8" spans="1:17">
      <c r="A8" s="2" t="s">
        <v>122</v>
      </c>
      <c r="C8" s="11">
        <v>0</v>
      </c>
      <c r="D8" s="11"/>
      <c r="E8" s="11">
        <v>0</v>
      </c>
      <c r="F8" s="11"/>
      <c r="G8" s="11">
        <v>0</v>
      </c>
      <c r="H8" s="11"/>
      <c r="I8" s="11">
        <v>0</v>
      </c>
      <c r="J8" s="11"/>
      <c r="K8" s="11">
        <v>207000</v>
      </c>
      <c r="L8" s="11"/>
      <c r="M8" s="11">
        <v>5072189891</v>
      </c>
      <c r="N8" s="11"/>
      <c r="O8" s="11">
        <v>3000722184</v>
      </c>
      <c r="P8" s="11"/>
      <c r="Q8" s="11">
        <f>M8-O8</f>
        <v>2071467707</v>
      </c>
    </row>
    <row r="9" spans="1:17">
      <c r="A9" s="2" t="s">
        <v>123</v>
      </c>
      <c r="C9" s="11">
        <v>0</v>
      </c>
      <c r="D9" s="11"/>
      <c r="E9" s="11">
        <v>0</v>
      </c>
      <c r="F9" s="11"/>
      <c r="G9" s="11">
        <v>0</v>
      </c>
      <c r="H9" s="11"/>
      <c r="I9" s="11">
        <v>0</v>
      </c>
      <c r="J9" s="11"/>
      <c r="K9" s="11">
        <v>39142</v>
      </c>
      <c r="L9" s="11"/>
      <c r="M9" s="11">
        <v>663073687</v>
      </c>
      <c r="N9" s="11"/>
      <c r="O9" s="11">
        <v>638498414</v>
      </c>
      <c r="P9" s="11"/>
      <c r="Q9" s="11">
        <f t="shared" ref="Q9:Q50" si="0">M9-O9</f>
        <v>24575273</v>
      </c>
    </row>
    <row r="10" spans="1:17">
      <c r="A10" s="2" t="s">
        <v>116</v>
      </c>
      <c r="C10" s="11">
        <v>0</v>
      </c>
      <c r="D10" s="11"/>
      <c r="E10" s="11">
        <v>0</v>
      </c>
      <c r="F10" s="11"/>
      <c r="G10" s="11">
        <v>0</v>
      </c>
      <c r="H10" s="11"/>
      <c r="I10" s="11">
        <v>0</v>
      </c>
      <c r="J10" s="11"/>
      <c r="K10" s="11">
        <v>273326</v>
      </c>
      <c r="L10" s="11"/>
      <c r="M10" s="11">
        <v>1275165705</v>
      </c>
      <c r="N10" s="11"/>
      <c r="O10" s="11">
        <v>1512389703</v>
      </c>
      <c r="P10" s="11"/>
      <c r="Q10" s="11">
        <f t="shared" si="0"/>
        <v>-237223998</v>
      </c>
    </row>
    <row r="11" spans="1:17">
      <c r="A11" s="2" t="s">
        <v>25</v>
      </c>
      <c r="C11" s="11">
        <v>0</v>
      </c>
      <c r="D11" s="11"/>
      <c r="E11" s="11">
        <v>0</v>
      </c>
      <c r="F11" s="11"/>
      <c r="G11" s="11">
        <v>0</v>
      </c>
      <c r="H11" s="11"/>
      <c r="I11" s="11">
        <v>0</v>
      </c>
      <c r="J11" s="11"/>
      <c r="K11" s="11">
        <v>20599</v>
      </c>
      <c r="L11" s="11"/>
      <c r="M11" s="11">
        <v>474767673</v>
      </c>
      <c r="N11" s="11"/>
      <c r="O11" s="11">
        <v>465224624</v>
      </c>
      <c r="P11" s="11"/>
      <c r="Q11" s="11">
        <f t="shared" si="0"/>
        <v>9543049</v>
      </c>
    </row>
    <row r="12" spans="1:17">
      <c r="A12" s="2" t="s">
        <v>124</v>
      </c>
      <c r="C12" s="11">
        <v>0</v>
      </c>
      <c r="D12" s="11"/>
      <c r="E12" s="11">
        <v>0</v>
      </c>
      <c r="F12" s="11"/>
      <c r="G12" s="11">
        <v>0</v>
      </c>
      <c r="H12" s="11"/>
      <c r="I12" s="11">
        <v>0</v>
      </c>
      <c r="J12" s="11"/>
      <c r="K12" s="11">
        <v>192500</v>
      </c>
      <c r="L12" s="11"/>
      <c r="M12" s="11">
        <v>5450395892</v>
      </c>
      <c r="N12" s="11"/>
      <c r="O12" s="11">
        <v>4850839743</v>
      </c>
      <c r="P12" s="11"/>
      <c r="Q12" s="11">
        <f t="shared" si="0"/>
        <v>599556149</v>
      </c>
    </row>
    <row r="13" spans="1:17">
      <c r="A13" s="2" t="s">
        <v>125</v>
      </c>
      <c r="C13" s="11">
        <v>0</v>
      </c>
      <c r="D13" s="11"/>
      <c r="E13" s="11">
        <v>0</v>
      </c>
      <c r="F13" s="11"/>
      <c r="G13" s="11">
        <v>0</v>
      </c>
      <c r="H13" s="11"/>
      <c r="I13" s="11">
        <v>0</v>
      </c>
      <c r="J13" s="11"/>
      <c r="K13" s="11">
        <v>110709</v>
      </c>
      <c r="L13" s="11"/>
      <c r="M13" s="11">
        <v>6868454140</v>
      </c>
      <c r="N13" s="11"/>
      <c r="O13" s="11">
        <v>6658042027</v>
      </c>
      <c r="P13" s="11"/>
      <c r="Q13" s="11">
        <f t="shared" si="0"/>
        <v>210412113</v>
      </c>
    </row>
    <row r="14" spans="1:17">
      <c r="A14" s="2" t="s">
        <v>99</v>
      </c>
      <c r="C14" s="11">
        <v>0</v>
      </c>
      <c r="D14" s="11"/>
      <c r="E14" s="11">
        <v>0</v>
      </c>
      <c r="F14" s="11"/>
      <c r="G14" s="11">
        <v>0</v>
      </c>
      <c r="H14" s="11"/>
      <c r="I14" s="11">
        <v>0</v>
      </c>
      <c r="J14" s="11"/>
      <c r="K14" s="11">
        <v>46018</v>
      </c>
      <c r="L14" s="11"/>
      <c r="M14" s="11">
        <v>1473272404</v>
      </c>
      <c r="N14" s="11"/>
      <c r="O14" s="11">
        <v>2078252970</v>
      </c>
      <c r="P14" s="11"/>
      <c r="Q14" s="11">
        <f t="shared" si="0"/>
        <v>-604980566</v>
      </c>
    </row>
    <row r="15" spans="1:17">
      <c r="A15" s="2" t="s">
        <v>126</v>
      </c>
      <c r="C15" s="11">
        <v>0</v>
      </c>
      <c r="D15" s="11"/>
      <c r="E15" s="11">
        <v>0</v>
      </c>
      <c r="F15" s="11"/>
      <c r="G15" s="11">
        <v>0</v>
      </c>
      <c r="H15" s="11"/>
      <c r="I15" s="11">
        <v>0</v>
      </c>
      <c r="J15" s="11"/>
      <c r="K15" s="11">
        <v>179513</v>
      </c>
      <c r="L15" s="11"/>
      <c r="M15" s="11">
        <v>944890121</v>
      </c>
      <c r="N15" s="11"/>
      <c r="O15" s="11">
        <v>995426914</v>
      </c>
      <c r="P15" s="11"/>
      <c r="Q15" s="11">
        <f t="shared" si="0"/>
        <v>-50536793</v>
      </c>
    </row>
    <row r="16" spans="1:17">
      <c r="A16" s="2" t="s">
        <v>23</v>
      </c>
      <c r="C16" s="11">
        <v>0</v>
      </c>
      <c r="D16" s="11"/>
      <c r="E16" s="11">
        <v>0</v>
      </c>
      <c r="F16" s="11"/>
      <c r="G16" s="11">
        <v>0</v>
      </c>
      <c r="H16" s="11"/>
      <c r="I16" s="11">
        <v>0</v>
      </c>
      <c r="J16" s="11"/>
      <c r="K16" s="11">
        <v>12829</v>
      </c>
      <c r="L16" s="11"/>
      <c r="M16" s="11">
        <v>385258087</v>
      </c>
      <c r="N16" s="11"/>
      <c r="O16" s="11">
        <v>413313950</v>
      </c>
      <c r="P16" s="11"/>
      <c r="Q16" s="11">
        <f t="shared" si="0"/>
        <v>-28055863</v>
      </c>
    </row>
    <row r="17" spans="1:17">
      <c r="A17" s="2" t="s">
        <v>127</v>
      </c>
      <c r="C17" s="11">
        <v>0</v>
      </c>
      <c r="D17" s="11"/>
      <c r="E17" s="11">
        <v>0</v>
      </c>
      <c r="F17" s="11"/>
      <c r="G17" s="11">
        <v>0</v>
      </c>
      <c r="H17" s="11"/>
      <c r="I17" s="11">
        <v>0</v>
      </c>
      <c r="J17" s="11"/>
      <c r="K17" s="11">
        <v>46451</v>
      </c>
      <c r="L17" s="11"/>
      <c r="M17" s="11">
        <v>161835284</v>
      </c>
      <c r="N17" s="11"/>
      <c r="O17" s="11">
        <v>161835284</v>
      </c>
      <c r="P17" s="11"/>
      <c r="Q17" s="11">
        <f t="shared" si="0"/>
        <v>0</v>
      </c>
    </row>
    <row r="18" spans="1:17">
      <c r="A18" s="2" t="s">
        <v>26</v>
      </c>
      <c r="C18" s="11">
        <v>0</v>
      </c>
      <c r="D18" s="11"/>
      <c r="E18" s="11">
        <v>0</v>
      </c>
      <c r="F18" s="11"/>
      <c r="G18" s="11">
        <v>0</v>
      </c>
      <c r="H18" s="11"/>
      <c r="I18" s="11">
        <v>0</v>
      </c>
      <c r="J18" s="11"/>
      <c r="K18" s="11">
        <v>24392</v>
      </c>
      <c r="L18" s="11"/>
      <c r="M18" s="11">
        <v>914531277</v>
      </c>
      <c r="N18" s="11"/>
      <c r="O18" s="11">
        <v>978534882</v>
      </c>
      <c r="P18" s="11"/>
      <c r="Q18" s="11">
        <f t="shared" si="0"/>
        <v>-64003605</v>
      </c>
    </row>
    <row r="19" spans="1:17">
      <c r="A19" s="2" t="s">
        <v>128</v>
      </c>
      <c r="C19" s="11">
        <v>0</v>
      </c>
      <c r="D19" s="11"/>
      <c r="E19" s="11">
        <v>0</v>
      </c>
      <c r="F19" s="11"/>
      <c r="G19" s="11">
        <v>0</v>
      </c>
      <c r="H19" s="11"/>
      <c r="I19" s="11">
        <v>0</v>
      </c>
      <c r="J19" s="11"/>
      <c r="K19" s="11">
        <v>236446</v>
      </c>
      <c r="L19" s="11"/>
      <c r="M19" s="11">
        <v>2160596961</v>
      </c>
      <c r="N19" s="11"/>
      <c r="O19" s="11">
        <v>1932021782</v>
      </c>
      <c r="P19" s="11"/>
      <c r="Q19" s="11">
        <f t="shared" si="0"/>
        <v>228575179</v>
      </c>
    </row>
    <row r="20" spans="1:17">
      <c r="A20" s="2" t="s">
        <v>22</v>
      </c>
      <c r="C20" s="11">
        <v>0</v>
      </c>
      <c r="D20" s="11"/>
      <c r="E20" s="11">
        <v>0</v>
      </c>
      <c r="F20" s="11"/>
      <c r="G20" s="11">
        <v>0</v>
      </c>
      <c r="H20" s="11"/>
      <c r="I20" s="11">
        <v>0</v>
      </c>
      <c r="J20" s="11"/>
      <c r="K20" s="11">
        <v>47799</v>
      </c>
      <c r="L20" s="11"/>
      <c r="M20" s="11">
        <v>1102004420</v>
      </c>
      <c r="N20" s="11"/>
      <c r="O20" s="11">
        <v>1206870731</v>
      </c>
      <c r="P20" s="11"/>
      <c r="Q20" s="11">
        <f t="shared" si="0"/>
        <v>-104866311</v>
      </c>
    </row>
    <row r="21" spans="1:17">
      <c r="A21" s="2" t="s">
        <v>109</v>
      </c>
      <c r="C21" s="11">
        <v>0</v>
      </c>
      <c r="D21" s="11"/>
      <c r="E21" s="11">
        <v>0</v>
      </c>
      <c r="F21" s="11"/>
      <c r="G21" s="11">
        <v>0</v>
      </c>
      <c r="H21" s="11"/>
      <c r="I21" s="11">
        <v>0</v>
      </c>
      <c r="J21" s="11"/>
      <c r="K21" s="11">
        <v>32345</v>
      </c>
      <c r="L21" s="11"/>
      <c r="M21" s="11">
        <v>773173467</v>
      </c>
      <c r="N21" s="11"/>
      <c r="O21" s="11">
        <v>1343563169</v>
      </c>
      <c r="P21" s="11"/>
      <c r="Q21" s="11">
        <f t="shared" si="0"/>
        <v>-570389702</v>
      </c>
    </row>
    <row r="22" spans="1:17">
      <c r="A22" s="2" t="s">
        <v>105</v>
      </c>
      <c r="C22" s="11">
        <v>0</v>
      </c>
      <c r="D22" s="11"/>
      <c r="E22" s="11">
        <v>0</v>
      </c>
      <c r="F22" s="11"/>
      <c r="G22" s="11">
        <v>0</v>
      </c>
      <c r="H22" s="11"/>
      <c r="I22" s="11">
        <v>0</v>
      </c>
      <c r="J22" s="11"/>
      <c r="K22" s="11">
        <v>29175</v>
      </c>
      <c r="L22" s="11"/>
      <c r="M22" s="11">
        <v>2356388753</v>
      </c>
      <c r="N22" s="11"/>
      <c r="O22" s="11">
        <v>2705518126</v>
      </c>
      <c r="P22" s="11"/>
      <c r="Q22" s="11">
        <f t="shared" si="0"/>
        <v>-349129373</v>
      </c>
    </row>
    <row r="23" spans="1:17">
      <c r="A23" s="2" t="s">
        <v>129</v>
      </c>
      <c r="C23" s="11">
        <v>0</v>
      </c>
      <c r="D23" s="11"/>
      <c r="E23" s="11">
        <v>0</v>
      </c>
      <c r="F23" s="11"/>
      <c r="G23" s="11">
        <v>0</v>
      </c>
      <c r="H23" s="11"/>
      <c r="I23" s="11">
        <v>0</v>
      </c>
      <c r="J23" s="11"/>
      <c r="K23" s="11">
        <v>124227</v>
      </c>
      <c r="L23" s="11"/>
      <c r="M23" s="11">
        <v>1177469460</v>
      </c>
      <c r="N23" s="11"/>
      <c r="O23" s="11">
        <v>1013826991</v>
      </c>
      <c r="P23" s="11"/>
      <c r="Q23" s="11">
        <f t="shared" si="0"/>
        <v>163642469</v>
      </c>
    </row>
    <row r="24" spans="1:17">
      <c r="A24" s="2" t="s">
        <v>130</v>
      </c>
      <c r="C24" s="11">
        <v>0</v>
      </c>
      <c r="D24" s="11"/>
      <c r="E24" s="11">
        <v>0</v>
      </c>
      <c r="F24" s="11"/>
      <c r="G24" s="11">
        <v>0</v>
      </c>
      <c r="H24" s="11"/>
      <c r="I24" s="11">
        <v>0</v>
      </c>
      <c r="J24" s="11"/>
      <c r="K24" s="11">
        <v>625850</v>
      </c>
      <c r="L24" s="11"/>
      <c r="M24" s="11">
        <v>7889000638</v>
      </c>
      <c r="N24" s="11"/>
      <c r="O24" s="11">
        <v>7682853198</v>
      </c>
      <c r="P24" s="11"/>
      <c r="Q24" s="11">
        <f t="shared" si="0"/>
        <v>206147440</v>
      </c>
    </row>
    <row r="25" spans="1:17">
      <c r="A25" s="2" t="s">
        <v>131</v>
      </c>
      <c r="C25" s="11">
        <v>0</v>
      </c>
      <c r="D25" s="11"/>
      <c r="E25" s="11">
        <v>0</v>
      </c>
      <c r="F25" s="11"/>
      <c r="G25" s="11">
        <v>0</v>
      </c>
      <c r="H25" s="11"/>
      <c r="I25" s="11">
        <v>0</v>
      </c>
      <c r="J25" s="11"/>
      <c r="K25" s="11">
        <v>73230</v>
      </c>
      <c r="L25" s="11"/>
      <c r="M25" s="11">
        <v>1812577616</v>
      </c>
      <c r="N25" s="11"/>
      <c r="O25" s="11">
        <v>1994437402</v>
      </c>
      <c r="P25" s="11"/>
      <c r="Q25" s="11">
        <f t="shared" si="0"/>
        <v>-181859786</v>
      </c>
    </row>
    <row r="26" spans="1:17">
      <c r="A26" s="2" t="s">
        <v>107</v>
      </c>
      <c r="C26" s="11">
        <v>0</v>
      </c>
      <c r="D26" s="11"/>
      <c r="E26" s="11">
        <v>0</v>
      </c>
      <c r="F26" s="11"/>
      <c r="G26" s="11">
        <v>0</v>
      </c>
      <c r="H26" s="11"/>
      <c r="I26" s="11">
        <v>0</v>
      </c>
      <c r="J26" s="11"/>
      <c r="K26" s="11">
        <v>593645</v>
      </c>
      <c r="L26" s="11"/>
      <c r="M26" s="11">
        <v>3166336449</v>
      </c>
      <c r="N26" s="11"/>
      <c r="O26" s="11">
        <v>3368148465</v>
      </c>
      <c r="P26" s="11"/>
      <c r="Q26" s="11">
        <f t="shared" si="0"/>
        <v>-201812016</v>
      </c>
    </row>
    <row r="27" spans="1:17">
      <c r="A27" s="2" t="s">
        <v>21</v>
      </c>
      <c r="C27" s="11">
        <v>0</v>
      </c>
      <c r="D27" s="11"/>
      <c r="E27" s="11">
        <v>0</v>
      </c>
      <c r="F27" s="11"/>
      <c r="G27" s="11">
        <v>0</v>
      </c>
      <c r="H27" s="11"/>
      <c r="I27" s="11">
        <v>0</v>
      </c>
      <c r="J27" s="11"/>
      <c r="K27" s="11">
        <v>204593</v>
      </c>
      <c r="L27" s="11"/>
      <c r="M27" s="11">
        <v>2070303322</v>
      </c>
      <c r="N27" s="11"/>
      <c r="O27" s="11">
        <v>2117705097</v>
      </c>
      <c r="P27" s="11"/>
      <c r="Q27" s="11">
        <f t="shared" si="0"/>
        <v>-47401775</v>
      </c>
    </row>
    <row r="28" spans="1:17">
      <c r="A28" s="2" t="s">
        <v>95</v>
      </c>
      <c r="C28" s="11">
        <v>0</v>
      </c>
      <c r="D28" s="11"/>
      <c r="E28" s="11">
        <v>0</v>
      </c>
      <c r="F28" s="11"/>
      <c r="G28" s="11">
        <v>0</v>
      </c>
      <c r="H28" s="11"/>
      <c r="I28" s="11">
        <v>0</v>
      </c>
      <c r="J28" s="11"/>
      <c r="K28" s="11">
        <v>262926</v>
      </c>
      <c r="L28" s="11"/>
      <c r="M28" s="11">
        <v>1645431539</v>
      </c>
      <c r="N28" s="11"/>
      <c r="O28" s="11">
        <v>1371115670</v>
      </c>
      <c r="P28" s="11"/>
      <c r="Q28" s="11">
        <f t="shared" si="0"/>
        <v>274315869</v>
      </c>
    </row>
    <row r="29" spans="1:17">
      <c r="A29" s="2" t="s">
        <v>132</v>
      </c>
      <c r="C29" s="11">
        <v>0</v>
      </c>
      <c r="D29" s="11"/>
      <c r="E29" s="11">
        <v>0</v>
      </c>
      <c r="F29" s="11"/>
      <c r="G29" s="11">
        <v>0</v>
      </c>
      <c r="H29" s="11"/>
      <c r="I29" s="11">
        <v>0</v>
      </c>
      <c r="J29" s="11"/>
      <c r="K29" s="11">
        <v>34877</v>
      </c>
      <c r="L29" s="11"/>
      <c r="M29" s="11">
        <v>2582109506</v>
      </c>
      <c r="N29" s="11"/>
      <c r="O29" s="11">
        <v>1951891828</v>
      </c>
      <c r="P29" s="11"/>
      <c r="Q29" s="11">
        <f t="shared" si="0"/>
        <v>630217678</v>
      </c>
    </row>
    <row r="30" spans="1:17">
      <c r="A30" s="2" t="s">
        <v>133</v>
      </c>
      <c r="C30" s="11">
        <v>0</v>
      </c>
      <c r="D30" s="11"/>
      <c r="E30" s="11">
        <v>0</v>
      </c>
      <c r="F30" s="11"/>
      <c r="G30" s="11">
        <v>0</v>
      </c>
      <c r="H30" s="11"/>
      <c r="I30" s="11">
        <v>0</v>
      </c>
      <c r="J30" s="11"/>
      <c r="K30" s="11">
        <v>31273</v>
      </c>
      <c r="L30" s="11"/>
      <c r="M30" s="11">
        <v>635998068</v>
      </c>
      <c r="N30" s="11"/>
      <c r="O30" s="11">
        <v>520229198</v>
      </c>
      <c r="P30" s="11"/>
      <c r="Q30" s="11">
        <f t="shared" si="0"/>
        <v>115768870</v>
      </c>
    </row>
    <row r="31" spans="1:17">
      <c r="A31" s="2" t="s">
        <v>15</v>
      </c>
      <c r="C31" s="11">
        <v>0</v>
      </c>
      <c r="D31" s="11"/>
      <c r="E31" s="11">
        <v>0</v>
      </c>
      <c r="F31" s="11"/>
      <c r="G31" s="11">
        <v>0</v>
      </c>
      <c r="H31" s="11"/>
      <c r="I31" s="11">
        <v>0</v>
      </c>
      <c r="J31" s="11"/>
      <c r="K31" s="11">
        <v>388477</v>
      </c>
      <c r="L31" s="11"/>
      <c r="M31" s="11">
        <v>1220983211</v>
      </c>
      <c r="N31" s="11"/>
      <c r="O31" s="11">
        <v>1219486279</v>
      </c>
      <c r="P31" s="11"/>
      <c r="Q31" s="11">
        <f t="shared" si="0"/>
        <v>1496932</v>
      </c>
    </row>
    <row r="32" spans="1:17">
      <c r="A32" s="2" t="s">
        <v>134</v>
      </c>
      <c r="C32" s="11">
        <v>0</v>
      </c>
      <c r="D32" s="11"/>
      <c r="E32" s="11">
        <v>0</v>
      </c>
      <c r="F32" s="11"/>
      <c r="G32" s="11">
        <v>0</v>
      </c>
      <c r="H32" s="11"/>
      <c r="I32" s="11">
        <v>0</v>
      </c>
      <c r="J32" s="11"/>
      <c r="K32" s="11">
        <v>750174</v>
      </c>
      <c r="L32" s="11"/>
      <c r="M32" s="11">
        <v>6043983463</v>
      </c>
      <c r="N32" s="11"/>
      <c r="O32" s="11">
        <v>4986429102</v>
      </c>
      <c r="P32" s="11"/>
      <c r="Q32" s="11">
        <f t="shared" si="0"/>
        <v>1057554361</v>
      </c>
    </row>
    <row r="33" spans="1:17">
      <c r="A33" s="2" t="s">
        <v>135</v>
      </c>
      <c r="C33" s="11">
        <v>0</v>
      </c>
      <c r="D33" s="11"/>
      <c r="E33" s="11">
        <v>0</v>
      </c>
      <c r="F33" s="11"/>
      <c r="G33" s="11">
        <v>0</v>
      </c>
      <c r="H33" s="11"/>
      <c r="I33" s="11">
        <v>0</v>
      </c>
      <c r="J33" s="11"/>
      <c r="K33" s="11">
        <v>1500000</v>
      </c>
      <c r="L33" s="11"/>
      <c r="M33" s="11">
        <v>4467260715</v>
      </c>
      <c r="N33" s="11"/>
      <c r="O33" s="11">
        <v>3010230805</v>
      </c>
      <c r="P33" s="11"/>
      <c r="Q33" s="11">
        <f t="shared" si="0"/>
        <v>1457029910</v>
      </c>
    </row>
    <row r="34" spans="1:17">
      <c r="A34" s="2" t="s">
        <v>16</v>
      </c>
      <c r="C34" s="11">
        <v>0</v>
      </c>
      <c r="D34" s="11"/>
      <c r="E34" s="11">
        <v>0</v>
      </c>
      <c r="F34" s="11"/>
      <c r="G34" s="11">
        <v>0</v>
      </c>
      <c r="H34" s="11"/>
      <c r="I34" s="11">
        <v>0</v>
      </c>
      <c r="J34" s="11"/>
      <c r="K34" s="11">
        <v>6234</v>
      </c>
      <c r="L34" s="11"/>
      <c r="M34" s="11">
        <v>901650087</v>
      </c>
      <c r="N34" s="11"/>
      <c r="O34" s="11">
        <v>1276410441</v>
      </c>
      <c r="P34" s="11"/>
      <c r="Q34" s="11">
        <f t="shared" si="0"/>
        <v>-374760354</v>
      </c>
    </row>
    <row r="35" spans="1:17">
      <c r="A35" s="2" t="s">
        <v>19</v>
      </c>
      <c r="C35" s="11">
        <v>0</v>
      </c>
      <c r="D35" s="11"/>
      <c r="E35" s="11">
        <v>0</v>
      </c>
      <c r="F35" s="11"/>
      <c r="G35" s="11">
        <v>0</v>
      </c>
      <c r="H35" s="11"/>
      <c r="I35" s="11">
        <v>0</v>
      </c>
      <c r="J35" s="11"/>
      <c r="K35" s="11">
        <v>75667</v>
      </c>
      <c r="L35" s="11"/>
      <c r="M35" s="11">
        <v>361035794</v>
      </c>
      <c r="N35" s="11"/>
      <c r="O35" s="11">
        <v>322943249</v>
      </c>
      <c r="P35" s="11"/>
      <c r="Q35" s="11">
        <f t="shared" si="0"/>
        <v>38092545</v>
      </c>
    </row>
    <row r="36" spans="1:17">
      <c r="A36" s="2" t="s">
        <v>101</v>
      </c>
      <c r="C36" s="11">
        <v>0</v>
      </c>
      <c r="D36" s="11"/>
      <c r="E36" s="11">
        <v>0</v>
      </c>
      <c r="F36" s="11"/>
      <c r="G36" s="11">
        <v>0</v>
      </c>
      <c r="H36" s="11"/>
      <c r="I36" s="11">
        <v>0</v>
      </c>
      <c r="J36" s="11"/>
      <c r="K36" s="11">
        <v>406687</v>
      </c>
      <c r="L36" s="11"/>
      <c r="M36" s="11">
        <v>1964672191</v>
      </c>
      <c r="N36" s="11"/>
      <c r="O36" s="11">
        <v>2287983605</v>
      </c>
      <c r="P36" s="11"/>
      <c r="Q36" s="11">
        <f t="shared" si="0"/>
        <v>-323311414</v>
      </c>
    </row>
    <row r="37" spans="1:17">
      <c r="A37" s="2" t="s">
        <v>112</v>
      </c>
      <c r="C37" s="11">
        <v>0</v>
      </c>
      <c r="D37" s="11"/>
      <c r="E37" s="11">
        <v>0</v>
      </c>
      <c r="F37" s="11"/>
      <c r="G37" s="11">
        <v>0</v>
      </c>
      <c r="H37" s="11"/>
      <c r="I37" s="11">
        <v>0</v>
      </c>
      <c r="J37" s="11"/>
      <c r="K37" s="11">
        <v>56570</v>
      </c>
      <c r="L37" s="11"/>
      <c r="M37" s="11">
        <v>841251822</v>
      </c>
      <c r="N37" s="11"/>
      <c r="O37" s="11">
        <v>1006161621</v>
      </c>
      <c r="P37" s="11"/>
      <c r="Q37" s="11">
        <f t="shared" si="0"/>
        <v>-164909799</v>
      </c>
    </row>
    <row r="38" spans="1:17">
      <c r="A38" s="2" t="s">
        <v>136</v>
      </c>
      <c r="C38" s="11">
        <v>0</v>
      </c>
      <c r="D38" s="11"/>
      <c r="E38" s="11">
        <v>0</v>
      </c>
      <c r="F38" s="11"/>
      <c r="G38" s="11">
        <v>0</v>
      </c>
      <c r="H38" s="11"/>
      <c r="I38" s="11">
        <v>0</v>
      </c>
      <c r="J38" s="11"/>
      <c r="K38" s="11">
        <v>1275000</v>
      </c>
      <c r="L38" s="11"/>
      <c r="M38" s="11">
        <v>1741069283</v>
      </c>
      <c r="N38" s="11"/>
      <c r="O38" s="11">
        <v>1640033392</v>
      </c>
      <c r="P38" s="11"/>
      <c r="Q38" s="11">
        <f t="shared" si="0"/>
        <v>101035891</v>
      </c>
    </row>
    <row r="39" spans="1:17">
      <c r="A39" s="2" t="s">
        <v>137</v>
      </c>
      <c r="C39" s="11">
        <v>0</v>
      </c>
      <c r="D39" s="11"/>
      <c r="E39" s="11">
        <v>0</v>
      </c>
      <c r="F39" s="11"/>
      <c r="G39" s="11">
        <v>0</v>
      </c>
      <c r="H39" s="11"/>
      <c r="I39" s="11">
        <v>0</v>
      </c>
      <c r="J39" s="11"/>
      <c r="K39" s="11">
        <v>1072615</v>
      </c>
      <c r="L39" s="11"/>
      <c r="M39" s="11">
        <v>9010125699</v>
      </c>
      <c r="N39" s="11"/>
      <c r="O39" s="11">
        <v>4283719308</v>
      </c>
      <c r="P39" s="11"/>
      <c r="Q39" s="11">
        <f t="shared" si="0"/>
        <v>4726406391</v>
      </c>
    </row>
    <row r="40" spans="1:17">
      <c r="A40" s="2" t="s">
        <v>18</v>
      </c>
      <c r="C40" s="11">
        <v>0</v>
      </c>
      <c r="D40" s="11"/>
      <c r="E40" s="11">
        <v>0</v>
      </c>
      <c r="F40" s="11"/>
      <c r="G40" s="11">
        <v>0</v>
      </c>
      <c r="H40" s="11"/>
      <c r="I40" s="11">
        <v>0</v>
      </c>
      <c r="J40" s="11"/>
      <c r="K40" s="11">
        <v>26421</v>
      </c>
      <c r="L40" s="11"/>
      <c r="M40" s="11">
        <v>1017263709</v>
      </c>
      <c r="N40" s="11"/>
      <c r="O40" s="11">
        <v>880774587</v>
      </c>
      <c r="P40" s="11"/>
      <c r="Q40" s="11">
        <f t="shared" si="0"/>
        <v>136489122</v>
      </c>
    </row>
    <row r="41" spans="1:17">
      <c r="A41" s="2" t="s">
        <v>114</v>
      </c>
      <c r="C41" s="11">
        <v>0</v>
      </c>
      <c r="D41" s="11"/>
      <c r="E41" s="11">
        <v>0</v>
      </c>
      <c r="F41" s="11"/>
      <c r="G41" s="11">
        <v>0</v>
      </c>
      <c r="H41" s="11"/>
      <c r="I41" s="11">
        <v>0</v>
      </c>
      <c r="J41" s="11"/>
      <c r="K41" s="11">
        <v>37579</v>
      </c>
      <c r="L41" s="11"/>
      <c r="M41" s="11">
        <v>2849367303</v>
      </c>
      <c r="N41" s="11"/>
      <c r="O41" s="11">
        <v>2949984630</v>
      </c>
      <c r="P41" s="11"/>
      <c r="Q41" s="11">
        <f t="shared" si="0"/>
        <v>-100617327</v>
      </c>
    </row>
    <row r="42" spans="1:17">
      <c r="A42" s="2" t="s">
        <v>138</v>
      </c>
      <c r="C42" s="11">
        <v>0</v>
      </c>
      <c r="D42" s="11"/>
      <c r="E42" s="11">
        <v>0</v>
      </c>
      <c r="F42" s="11"/>
      <c r="G42" s="11">
        <v>0</v>
      </c>
      <c r="H42" s="11"/>
      <c r="I42" s="11">
        <v>0</v>
      </c>
      <c r="J42" s="11"/>
      <c r="K42" s="11">
        <v>1083</v>
      </c>
      <c r="L42" s="11"/>
      <c r="M42" s="11">
        <v>1083000000</v>
      </c>
      <c r="N42" s="11"/>
      <c r="O42" s="11">
        <v>1024321478</v>
      </c>
      <c r="P42" s="11"/>
      <c r="Q42" s="11">
        <f t="shared" si="0"/>
        <v>58678522</v>
      </c>
    </row>
    <row r="43" spans="1:17">
      <c r="A43" s="2" t="s">
        <v>84</v>
      </c>
      <c r="C43" s="11">
        <v>0</v>
      </c>
      <c r="D43" s="11"/>
      <c r="E43" s="11">
        <v>0</v>
      </c>
      <c r="F43" s="11"/>
      <c r="G43" s="11">
        <v>0</v>
      </c>
      <c r="H43" s="11"/>
      <c r="I43" s="11">
        <v>0</v>
      </c>
      <c r="J43" s="11"/>
      <c r="K43" s="11">
        <v>9941</v>
      </c>
      <c r="L43" s="11"/>
      <c r="M43" s="11">
        <v>9941000000</v>
      </c>
      <c r="N43" s="11"/>
      <c r="O43" s="11">
        <v>9709205147</v>
      </c>
      <c r="P43" s="11"/>
      <c r="Q43" s="11">
        <f t="shared" si="0"/>
        <v>231794853</v>
      </c>
    </row>
    <row r="44" spans="1:17">
      <c r="A44" s="2" t="s">
        <v>86</v>
      </c>
      <c r="C44" s="11">
        <v>0</v>
      </c>
      <c r="D44" s="11"/>
      <c r="E44" s="11">
        <v>0</v>
      </c>
      <c r="F44" s="11"/>
      <c r="G44" s="11">
        <v>0</v>
      </c>
      <c r="H44" s="11"/>
      <c r="I44" s="11">
        <v>0</v>
      </c>
      <c r="J44" s="11"/>
      <c r="K44" s="11">
        <v>1900</v>
      </c>
      <c r="L44" s="11"/>
      <c r="M44" s="11">
        <v>1900000000</v>
      </c>
      <c r="N44" s="11"/>
      <c r="O44" s="11">
        <v>1865340030</v>
      </c>
      <c r="P44" s="11"/>
      <c r="Q44" s="11">
        <f t="shared" si="0"/>
        <v>34659970</v>
      </c>
    </row>
    <row r="45" spans="1:17">
      <c r="A45" s="2" t="s">
        <v>139</v>
      </c>
      <c r="C45" s="11">
        <v>0</v>
      </c>
      <c r="D45" s="11"/>
      <c r="E45" s="11">
        <v>0</v>
      </c>
      <c r="F45" s="11"/>
      <c r="G45" s="11">
        <v>0</v>
      </c>
      <c r="H45" s="11"/>
      <c r="I45" s="11">
        <v>0</v>
      </c>
      <c r="J45" s="11"/>
      <c r="K45" s="11">
        <v>3153</v>
      </c>
      <c r="L45" s="11"/>
      <c r="M45" s="11">
        <v>3153000000</v>
      </c>
      <c r="N45" s="11"/>
      <c r="O45" s="11">
        <v>2999046477</v>
      </c>
      <c r="P45" s="11"/>
      <c r="Q45" s="11">
        <f t="shared" si="0"/>
        <v>153953523</v>
      </c>
    </row>
    <row r="46" spans="1:17">
      <c r="A46" s="2" t="s">
        <v>140</v>
      </c>
      <c r="C46" s="11">
        <v>0</v>
      </c>
      <c r="D46" s="11"/>
      <c r="E46" s="11">
        <v>0</v>
      </c>
      <c r="F46" s="11"/>
      <c r="G46" s="11">
        <v>0</v>
      </c>
      <c r="H46" s="11"/>
      <c r="I46" s="11">
        <v>0</v>
      </c>
      <c r="J46" s="11"/>
      <c r="K46" s="11">
        <v>1197</v>
      </c>
      <c r="L46" s="11"/>
      <c r="M46" s="11">
        <v>1197000000</v>
      </c>
      <c r="N46" s="11"/>
      <c r="O46" s="11">
        <v>1039276820</v>
      </c>
      <c r="P46" s="11"/>
      <c r="Q46" s="11">
        <f t="shared" si="0"/>
        <v>157723180</v>
      </c>
    </row>
    <row r="47" spans="1:17">
      <c r="A47" s="2" t="s">
        <v>141</v>
      </c>
      <c r="C47" s="11">
        <v>0</v>
      </c>
      <c r="D47" s="11"/>
      <c r="E47" s="11">
        <v>0</v>
      </c>
      <c r="F47" s="11"/>
      <c r="G47" s="11">
        <v>0</v>
      </c>
      <c r="H47" s="11"/>
      <c r="I47" s="11">
        <v>0</v>
      </c>
      <c r="J47" s="11"/>
      <c r="K47" s="11">
        <v>6647</v>
      </c>
      <c r="L47" s="11"/>
      <c r="M47" s="11">
        <v>6061762749</v>
      </c>
      <c r="N47" s="11"/>
      <c r="O47" s="11">
        <v>6000849024</v>
      </c>
      <c r="P47" s="11"/>
      <c r="Q47" s="11">
        <f t="shared" si="0"/>
        <v>60913725</v>
      </c>
    </row>
    <row r="48" spans="1:17">
      <c r="A48" s="2" t="s">
        <v>142</v>
      </c>
      <c r="C48" s="11">
        <v>0</v>
      </c>
      <c r="D48" s="11"/>
      <c r="E48" s="11">
        <v>0</v>
      </c>
      <c r="F48" s="11"/>
      <c r="G48" s="11">
        <v>0</v>
      </c>
      <c r="H48" s="11"/>
      <c r="I48" s="11">
        <v>0</v>
      </c>
      <c r="J48" s="11"/>
      <c r="K48" s="11">
        <v>12200</v>
      </c>
      <c r="L48" s="11"/>
      <c r="M48" s="11">
        <v>12037878433</v>
      </c>
      <c r="N48" s="11"/>
      <c r="O48" s="11">
        <v>11018191439</v>
      </c>
      <c r="P48" s="11"/>
      <c r="Q48" s="11">
        <f t="shared" si="0"/>
        <v>1019686994</v>
      </c>
    </row>
    <row r="49" spans="1:20">
      <c r="A49" s="2" t="s">
        <v>143</v>
      </c>
      <c r="C49" s="11">
        <v>0</v>
      </c>
      <c r="D49" s="11"/>
      <c r="E49" s="11">
        <v>0</v>
      </c>
      <c r="F49" s="11"/>
      <c r="G49" s="11">
        <v>0</v>
      </c>
      <c r="H49" s="11"/>
      <c r="I49" s="11">
        <v>0</v>
      </c>
      <c r="J49" s="11"/>
      <c r="K49" s="11">
        <v>2975</v>
      </c>
      <c r="L49" s="11"/>
      <c r="M49" s="11">
        <v>2836221840</v>
      </c>
      <c r="N49" s="11"/>
      <c r="O49" s="11">
        <v>2548042083</v>
      </c>
      <c r="P49" s="11"/>
      <c r="Q49" s="11">
        <f t="shared" si="0"/>
        <v>288179757</v>
      </c>
      <c r="T49" s="4"/>
    </row>
    <row r="50" spans="1:20">
      <c r="A50" s="2" t="s">
        <v>144</v>
      </c>
      <c r="C50" s="11">
        <v>0</v>
      </c>
      <c r="D50" s="11"/>
      <c r="E50" s="11">
        <v>0</v>
      </c>
      <c r="F50" s="11"/>
      <c r="G50" s="11">
        <v>0</v>
      </c>
      <c r="H50" s="11"/>
      <c r="I50" s="11">
        <v>0</v>
      </c>
      <c r="J50" s="11"/>
      <c r="K50" s="11">
        <v>12743</v>
      </c>
      <c r="L50" s="11"/>
      <c r="M50" s="11">
        <v>12145686040</v>
      </c>
      <c r="N50" s="11"/>
      <c r="O50" s="11">
        <v>11374163421</v>
      </c>
      <c r="P50" s="11"/>
      <c r="Q50" s="11">
        <f t="shared" si="0"/>
        <v>771522619</v>
      </c>
      <c r="T50" s="4"/>
    </row>
    <row r="51" spans="1:20">
      <c r="A51" s="2" t="s">
        <v>30</v>
      </c>
      <c r="C51" s="11" t="s">
        <v>30</v>
      </c>
      <c r="D51" s="11"/>
      <c r="E51" s="12">
        <f>SUM(E8:E50)</f>
        <v>0</v>
      </c>
      <c r="F51" s="11"/>
      <c r="G51" s="12">
        <f>SUM(G8:G50)</f>
        <v>0</v>
      </c>
      <c r="H51" s="11"/>
      <c r="I51" s="12">
        <f>SUM(I8:I50)</f>
        <v>0</v>
      </c>
      <c r="J51" s="11"/>
      <c r="K51" s="11" t="s">
        <v>30</v>
      </c>
      <c r="L51" s="11"/>
      <c r="M51" s="12">
        <f>SUM(M8:M50)</f>
        <v>131829436699</v>
      </c>
      <c r="N51" s="11"/>
      <c r="O51" s="12">
        <f>SUM(O8:O50)</f>
        <v>120403855290</v>
      </c>
      <c r="P51" s="11"/>
      <c r="Q51" s="12">
        <f>SUM(Q8:Q50)</f>
        <v>11425581409</v>
      </c>
      <c r="T51" s="4"/>
    </row>
    <row r="52" spans="1:20">
      <c r="I52" s="11">
        <f t="shared" ref="I52:P52" si="1">SUM(I8:I41)</f>
        <v>0</v>
      </c>
      <c r="J52" s="10">
        <f t="shared" si="1"/>
        <v>0</v>
      </c>
      <c r="K52" s="10"/>
      <c r="L52" s="10"/>
      <c r="M52" s="10"/>
      <c r="N52" s="10"/>
      <c r="O52" s="10"/>
      <c r="P52" s="10">
        <f t="shared" si="1"/>
        <v>0</v>
      </c>
      <c r="Q52" s="11"/>
      <c r="T52" s="4"/>
    </row>
    <row r="53" spans="1:20">
      <c r="I53" s="6"/>
      <c r="Q53" s="6"/>
      <c r="T53" s="4"/>
    </row>
    <row r="54" spans="1:20">
      <c r="I54" s="6"/>
      <c r="Q54" s="6"/>
    </row>
    <row r="55" spans="1:20">
      <c r="I55" s="6"/>
      <c r="Q55" s="6"/>
    </row>
    <row r="56" spans="1:20">
      <c r="I56" s="11">
        <f t="shared" ref="I56:P56" si="2">SUM(I42:I50)</f>
        <v>0</v>
      </c>
      <c r="J56" s="10">
        <f t="shared" si="2"/>
        <v>0</v>
      </c>
      <c r="K56" s="10"/>
      <c r="L56" s="10"/>
      <c r="M56" s="10"/>
      <c r="N56" s="10"/>
      <c r="O56" s="10"/>
      <c r="P56" s="10">
        <f t="shared" si="2"/>
        <v>0</v>
      </c>
      <c r="Q56" s="11"/>
    </row>
    <row r="57" spans="1:20">
      <c r="Q57" s="6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ignoredErrors>
    <ignoredError sqref="I52:I5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49"/>
  <sheetViews>
    <sheetView rightToLeft="1" topLeftCell="A37" workbookViewId="0">
      <selection activeCell="A59" sqref="A59"/>
    </sheetView>
  </sheetViews>
  <sheetFormatPr defaultRowHeight="24"/>
  <cols>
    <col min="1" max="1" width="30.5703125" style="2" bestFit="1" customWidth="1"/>
    <col min="2" max="2" width="1" style="2" customWidth="1"/>
    <col min="3" max="3" width="19" style="2" customWidth="1"/>
    <col min="4" max="4" width="1" style="2" customWidth="1"/>
    <col min="5" max="5" width="21" style="2" customWidth="1"/>
    <col min="6" max="6" width="1" style="2" customWidth="1"/>
    <col min="7" max="7" width="15" style="2" customWidth="1"/>
    <col min="8" max="8" width="1" style="2" customWidth="1"/>
    <col min="9" max="9" width="20" style="2" customWidth="1"/>
    <col min="10" max="10" width="1" style="2" customWidth="1"/>
    <col min="11" max="11" width="23" style="2" customWidth="1"/>
    <col min="12" max="12" width="1" style="2" customWidth="1"/>
    <col min="13" max="13" width="19" style="2" customWidth="1"/>
    <col min="14" max="14" width="1" style="2" customWidth="1"/>
    <col min="15" max="15" width="21" style="2" customWidth="1"/>
    <col min="16" max="16" width="1" style="2" customWidth="1"/>
    <col min="17" max="17" width="20" style="2" customWidth="1"/>
    <col min="18" max="18" width="1" style="2" customWidth="1"/>
    <col min="19" max="19" width="20" style="2" customWidth="1"/>
    <col min="20" max="20" width="1" style="2" customWidth="1"/>
    <col min="21" max="21" width="23" style="2" customWidth="1"/>
    <col min="22" max="22" width="1" style="2" customWidth="1"/>
    <col min="23" max="23" width="9.140625" style="2" customWidth="1"/>
    <col min="24" max="16384" width="9.140625" style="2"/>
  </cols>
  <sheetData>
    <row r="2" spans="1:21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  <c r="O2" s="17" t="s">
        <v>0</v>
      </c>
      <c r="P2" s="17" t="s">
        <v>0</v>
      </c>
      <c r="Q2" s="17" t="s">
        <v>0</v>
      </c>
      <c r="R2" s="17" t="s">
        <v>0</v>
      </c>
      <c r="S2" s="17" t="s">
        <v>0</v>
      </c>
      <c r="T2" s="17" t="s">
        <v>0</v>
      </c>
      <c r="U2" s="17" t="s">
        <v>0</v>
      </c>
    </row>
    <row r="3" spans="1:21" ht="24.75">
      <c r="A3" s="17" t="s">
        <v>75</v>
      </c>
      <c r="B3" s="17" t="s">
        <v>75</v>
      </c>
      <c r="C3" s="17" t="s">
        <v>75</v>
      </c>
      <c r="D3" s="17" t="s">
        <v>75</v>
      </c>
      <c r="E3" s="17" t="s">
        <v>75</v>
      </c>
      <c r="F3" s="17" t="s">
        <v>75</v>
      </c>
      <c r="G3" s="17" t="s">
        <v>75</v>
      </c>
      <c r="H3" s="17" t="s">
        <v>75</v>
      </c>
      <c r="I3" s="17" t="s">
        <v>75</v>
      </c>
      <c r="J3" s="17" t="s">
        <v>75</v>
      </c>
      <c r="K3" s="17" t="s">
        <v>75</v>
      </c>
      <c r="L3" s="17" t="s">
        <v>75</v>
      </c>
      <c r="M3" s="17" t="s">
        <v>75</v>
      </c>
      <c r="N3" s="17" t="s">
        <v>75</v>
      </c>
      <c r="O3" s="17" t="s">
        <v>75</v>
      </c>
      <c r="P3" s="17" t="s">
        <v>75</v>
      </c>
      <c r="Q3" s="17" t="s">
        <v>75</v>
      </c>
      <c r="R3" s="17" t="s">
        <v>75</v>
      </c>
      <c r="S3" s="17" t="s">
        <v>75</v>
      </c>
      <c r="T3" s="17" t="s">
        <v>75</v>
      </c>
      <c r="U3" s="17" t="s">
        <v>75</v>
      </c>
    </row>
    <row r="4" spans="1:21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7" t="s">
        <v>2</v>
      </c>
      <c r="Q4" s="17" t="s">
        <v>2</v>
      </c>
      <c r="R4" s="17" t="s">
        <v>2</v>
      </c>
      <c r="S4" s="17" t="s">
        <v>2</v>
      </c>
      <c r="T4" s="17" t="s">
        <v>2</v>
      </c>
      <c r="U4" s="17" t="s">
        <v>2</v>
      </c>
    </row>
    <row r="6" spans="1:21" ht="24.75">
      <c r="A6" s="16" t="s">
        <v>3</v>
      </c>
      <c r="C6" s="16" t="s">
        <v>77</v>
      </c>
      <c r="D6" s="16" t="s">
        <v>77</v>
      </c>
      <c r="E6" s="16" t="s">
        <v>77</v>
      </c>
      <c r="F6" s="16" t="s">
        <v>77</v>
      </c>
      <c r="G6" s="16" t="s">
        <v>77</v>
      </c>
      <c r="H6" s="16" t="s">
        <v>77</v>
      </c>
      <c r="I6" s="16" t="s">
        <v>77</v>
      </c>
      <c r="J6" s="16" t="s">
        <v>77</v>
      </c>
      <c r="K6" s="16" t="s">
        <v>77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16" t="s">
        <v>78</v>
      </c>
      <c r="T6" s="16" t="s">
        <v>78</v>
      </c>
      <c r="U6" s="16" t="s">
        <v>78</v>
      </c>
    </row>
    <row r="7" spans="1:21" ht="24.75">
      <c r="A7" s="16" t="s">
        <v>3</v>
      </c>
      <c r="C7" s="16" t="s">
        <v>145</v>
      </c>
      <c r="E7" s="16" t="s">
        <v>146</v>
      </c>
      <c r="G7" s="16" t="s">
        <v>147</v>
      </c>
      <c r="I7" s="16" t="s">
        <v>62</v>
      </c>
      <c r="K7" s="16" t="s">
        <v>148</v>
      </c>
      <c r="M7" s="16" t="s">
        <v>145</v>
      </c>
      <c r="O7" s="16" t="s">
        <v>146</v>
      </c>
      <c r="Q7" s="16" t="s">
        <v>147</v>
      </c>
      <c r="S7" s="16" t="s">
        <v>62</v>
      </c>
      <c r="U7" s="16" t="s">
        <v>148</v>
      </c>
    </row>
    <row r="8" spans="1:21">
      <c r="A8" s="2" t="s">
        <v>122</v>
      </c>
      <c r="C8" s="11">
        <v>0</v>
      </c>
      <c r="D8" s="11"/>
      <c r="E8" s="11">
        <v>0</v>
      </c>
      <c r="F8" s="11"/>
      <c r="G8" s="11">
        <v>0</v>
      </c>
      <c r="H8" s="11"/>
      <c r="I8" s="11">
        <f>C8+E8+G8</f>
        <v>0</v>
      </c>
      <c r="K8" s="8">
        <f>I8/$I$49</f>
        <v>0</v>
      </c>
      <c r="M8" s="11">
        <v>0</v>
      </c>
      <c r="N8" s="11"/>
      <c r="O8" s="11">
        <v>0</v>
      </c>
      <c r="P8" s="11"/>
      <c r="Q8" s="11">
        <v>2071467707</v>
      </c>
      <c r="R8" s="11"/>
      <c r="S8" s="11">
        <f>M8+O8+Q8</f>
        <v>2071467707</v>
      </c>
      <c r="U8" s="8">
        <f>S8/$S$49</f>
        <v>0.15124904508551171</v>
      </c>
    </row>
    <row r="9" spans="1:21">
      <c r="A9" s="2" t="s">
        <v>123</v>
      </c>
      <c r="C9" s="11">
        <v>0</v>
      </c>
      <c r="D9" s="11"/>
      <c r="E9" s="11">
        <v>0</v>
      </c>
      <c r="F9" s="11"/>
      <c r="G9" s="11">
        <v>0</v>
      </c>
      <c r="H9" s="11"/>
      <c r="I9" s="11">
        <f t="shared" ref="I9:I48" si="0">C9+E9+G9</f>
        <v>0</v>
      </c>
      <c r="K9" s="8">
        <f t="shared" ref="K9:K48" si="1">I9/$I$49</f>
        <v>0</v>
      </c>
      <c r="M9" s="11">
        <v>0</v>
      </c>
      <c r="N9" s="11"/>
      <c r="O9" s="11">
        <v>0</v>
      </c>
      <c r="P9" s="11"/>
      <c r="Q9" s="11">
        <v>24575273</v>
      </c>
      <c r="R9" s="11"/>
      <c r="S9" s="11">
        <f t="shared" ref="S9:S48" si="2">M9+O9+Q9</f>
        <v>24575273</v>
      </c>
      <c r="U9" s="8">
        <f t="shared" ref="U9:U48" si="3">S9/$S$49</f>
        <v>1.7943734104109586E-3</v>
      </c>
    </row>
    <row r="10" spans="1:21">
      <c r="A10" s="2" t="s">
        <v>116</v>
      </c>
      <c r="C10" s="11">
        <v>0</v>
      </c>
      <c r="D10" s="11"/>
      <c r="E10" s="11">
        <v>0</v>
      </c>
      <c r="F10" s="11"/>
      <c r="G10" s="11">
        <v>0</v>
      </c>
      <c r="H10" s="11"/>
      <c r="I10" s="11">
        <f t="shared" si="0"/>
        <v>0</v>
      </c>
      <c r="K10" s="8">
        <f t="shared" si="1"/>
        <v>0</v>
      </c>
      <c r="M10" s="11">
        <v>142478700</v>
      </c>
      <c r="N10" s="11"/>
      <c r="O10" s="11">
        <v>0</v>
      </c>
      <c r="P10" s="11"/>
      <c r="Q10" s="11">
        <v>-237223998</v>
      </c>
      <c r="R10" s="11"/>
      <c r="S10" s="11">
        <f t="shared" si="2"/>
        <v>-94745298</v>
      </c>
      <c r="U10" s="8">
        <f t="shared" si="3"/>
        <v>-6.9178659172031412E-3</v>
      </c>
    </row>
    <row r="11" spans="1:21">
      <c r="A11" s="2" t="s">
        <v>25</v>
      </c>
      <c r="C11" s="11">
        <v>0</v>
      </c>
      <c r="D11" s="11"/>
      <c r="E11" s="11">
        <v>-19771654</v>
      </c>
      <c r="F11" s="11"/>
      <c r="G11" s="11">
        <v>0</v>
      </c>
      <c r="H11" s="11"/>
      <c r="I11" s="11">
        <f t="shared" si="0"/>
        <v>-19771654</v>
      </c>
      <c r="K11" s="8">
        <f t="shared" si="1"/>
        <v>-0.35075208385101303</v>
      </c>
      <c r="M11" s="11">
        <v>168300000</v>
      </c>
      <c r="N11" s="11"/>
      <c r="O11" s="11">
        <v>-171354339</v>
      </c>
      <c r="P11" s="11"/>
      <c r="Q11" s="11">
        <v>9543049</v>
      </c>
      <c r="R11" s="11"/>
      <c r="S11" s="11">
        <f t="shared" si="2"/>
        <v>6488710</v>
      </c>
      <c r="U11" s="8">
        <f t="shared" si="3"/>
        <v>4.7377576199734148E-4</v>
      </c>
    </row>
    <row r="12" spans="1:21">
      <c r="A12" s="2" t="s">
        <v>124</v>
      </c>
      <c r="C12" s="11">
        <v>0</v>
      </c>
      <c r="D12" s="11"/>
      <c r="E12" s="11">
        <v>0</v>
      </c>
      <c r="F12" s="11"/>
      <c r="G12" s="11">
        <v>0</v>
      </c>
      <c r="H12" s="11"/>
      <c r="I12" s="11">
        <f t="shared" si="0"/>
        <v>0</v>
      </c>
      <c r="K12" s="8">
        <f t="shared" si="1"/>
        <v>0</v>
      </c>
      <c r="M12" s="11">
        <v>0</v>
      </c>
      <c r="N12" s="11"/>
      <c r="O12" s="11">
        <v>0</v>
      </c>
      <c r="P12" s="11"/>
      <c r="Q12" s="11">
        <v>599556149</v>
      </c>
      <c r="R12" s="11"/>
      <c r="S12" s="11">
        <f t="shared" si="2"/>
        <v>599556149</v>
      </c>
      <c r="U12" s="8">
        <f t="shared" si="3"/>
        <v>4.3776832583466763E-2</v>
      </c>
    </row>
    <row r="13" spans="1:21">
      <c r="A13" s="2" t="s">
        <v>125</v>
      </c>
      <c r="C13" s="11">
        <v>0</v>
      </c>
      <c r="D13" s="11"/>
      <c r="E13" s="11">
        <v>0</v>
      </c>
      <c r="F13" s="11"/>
      <c r="G13" s="11">
        <v>0</v>
      </c>
      <c r="H13" s="11"/>
      <c r="I13" s="11">
        <f t="shared" si="0"/>
        <v>0</v>
      </c>
      <c r="K13" s="8">
        <f t="shared" si="1"/>
        <v>0</v>
      </c>
      <c r="M13" s="11">
        <v>0</v>
      </c>
      <c r="N13" s="11"/>
      <c r="O13" s="11">
        <v>0</v>
      </c>
      <c r="P13" s="11"/>
      <c r="Q13" s="11">
        <v>210412113</v>
      </c>
      <c r="R13" s="11"/>
      <c r="S13" s="11">
        <f t="shared" si="2"/>
        <v>210412113</v>
      </c>
      <c r="U13" s="8">
        <f t="shared" si="3"/>
        <v>1.5363324785673226E-2</v>
      </c>
    </row>
    <row r="14" spans="1:21">
      <c r="A14" s="2" t="s">
        <v>99</v>
      </c>
      <c r="C14" s="11">
        <v>0</v>
      </c>
      <c r="D14" s="11"/>
      <c r="E14" s="11">
        <v>0</v>
      </c>
      <c r="F14" s="11"/>
      <c r="G14" s="11">
        <v>0</v>
      </c>
      <c r="H14" s="11"/>
      <c r="I14" s="11">
        <f t="shared" si="0"/>
        <v>0</v>
      </c>
      <c r="K14" s="8">
        <f t="shared" si="1"/>
        <v>0</v>
      </c>
      <c r="M14" s="11">
        <v>193275600</v>
      </c>
      <c r="N14" s="11"/>
      <c r="O14" s="11">
        <v>0</v>
      </c>
      <c r="P14" s="11"/>
      <c r="Q14" s="11">
        <v>-604980566</v>
      </c>
      <c r="R14" s="11"/>
      <c r="S14" s="11">
        <f t="shared" si="2"/>
        <v>-411704966</v>
      </c>
      <c r="U14" s="8">
        <f t="shared" si="3"/>
        <v>-3.0060803146502089E-2</v>
      </c>
    </row>
    <row r="15" spans="1:21">
      <c r="A15" s="2" t="s">
        <v>126</v>
      </c>
      <c r="C15" s="11">
        <v>0</v>
      </c>
      <c r="D15" s="11"/>
      <c r="E15" s="11">
        <v>0</v>
      </c>
      <c r="F15" s="11"/>
      <c r="G15" s="11">
        <v>0</v>
      </c>
      <c r="H15" s="11"/>
      <c r="I15" s="11">
        <f t="shared" si="0"/>
        <v>0</v>
      </c>
      <c r="K15" s="8">
        <f t="shared" si="1"/>
        <v>0</v>
      </c>
      <c r="M15" s="11">
        <v>0</v>
      </c>
      <c r="N15" s="11"/>
      <c r="O15" s="11">
        <v>0</v>
      </c>
      <c r="P15" s="11"/>
      <c r="Q15" s="11">
        <v>-50536793</v>
      </c>
      <c r="R15" s="11"/>
      <c r="S15" s="11">
        <f t="shared" si="2"/>
        <v>-50536793</v>
      </c>
      <c r="U15" s="8">
        <f t="shared" si="3"/>
        <v>-3.6899642012783607E-3</v>
      </c>
    </row>
    <row r="16" spans="1:21">
      <c r="A16" s="2" t="s">
        <v>23</v>
      </c>
      <c r="C16" s="11">
        <v>0</v>
      </c>
      <c r="D16" s="11"/>
      <c r="E16" s="11">
        <v>-34274843</v>
      </c>
      <c r="F16" s="11"/>
      <c r="G16" s="11">
        <v>0</v>
      </c>
      <c r="H16" s="11"/>
      <c r="I16" s="11">
        <f t="shared" si="0"/>
        <v>-34274843</v>
      </c>
      <c r="K16" s="8">
        <f t="shared" si="1"/>
        <v>-0.60804081468936833</v>
      </c>
      <c r="M16" s="11">
        <v>192906000</v>
      </c>
      <c r="N16" s="11"/>
      <c r="O16" s="11">
        <v>536343206</v>
      </c>
      <c r="P16" s="11"/>
      <c r="Q16" s="11">
        <v>-28055863</v>
      </c>
      <c r="R16" s="11"/>
      <c r="S16" s="11">
        <f t="shared" si="2"/>
        <v>701193343</v>
      </c>
      <c r="U16" s="8">
        <f t="shared" si="3"/>
        <v>5.1197913050095974E-2</v>
      </c>
    </row>
    <row r="17" spans="1:21">
      <c r="A17" s="2" t="s">
        <v>127</v>
      </c>
      <c r="C17" s="11">
        <v>0</v>
      </c>
      <c r="D17" s="11"/>
      <c r="E17" s="11">
        <v>0</v>
      </c>
      <c r="F17" s="11"/>
      <c r="G17" s="11">
        <v>0</v>
      </c>
      <c r="H17" s="11"/>
      <c r="I17" s="11">
        <f t="shared" si="0"/>
        <v>0</v>
      </c>
      <c r="K17" s="8">
        <f t="shared" si="1"/>
        <v>0</v>
      </c>
      <c r="M17" s="11">
        <v>0</v>
      </c>
      <c r="N17" s="11"/>
      <c r="O17" s="11">
        <v>0</v>
      </c>
      <c r="P17" s="11"/>
      <c r="Q17" s="11">
        <v>0</v>
      </c>
      <c r="R17" s="11"/>
      <c r="S17" s="11">
        <f t="shared" si="2"/>
        <v>0</v>
      </c>
      <c r="U17" s="8">
        <f t="shared" si="3"/>
        <v>0</v>
      </c>
    </row>
    <row r="18" spans="1:21">
      <c r="A18" s="2" t="s">
        <v>26</v>
      </c>
      <c r="C18" s="11">
        <v>400631549</v>
      </c>
      <c r="D18" s="11"/>
      <c r="E18" s="11">
        <v>-297671771</v>
      </c>
      <c r="F18" s="11"/>
      <c r="G18" s="11">
        <v>0</v>
      </c>
      <c r="H18" s="11"/>
      <c r="I18" s="11">
        <f t="shared" si="0"/>
        <v>102959778</v>
      </c>
      <c r="K18" s="8">
        <f t="shared" si="1"/>
        <v>1.8265217814522594</v>
      </c>
      <c r="M18" s="11">
        <v>400631549</v>
      </c>
      <c r="N18" s="11"/>
      <c r="O18" s="11">
        <v>-156099325</v>
      </c>
      <c r="P18" s="11"/>
      <c r="Q18" s="11">
        <v>-64003605</v>
      </c>
      <c r="R18" s="11"/>
      <c r="S18" s="11">
        <f t="shared" si="2"/>
        <v>180528619</v>
      </c>
      <c r="U18" s="8">
        <f t="shared" si="3"/>
        <v>1.3181369490862242E-2</v>
      </c>
    </row>
    <row r="19" spans="1:21">
      <c r="A19" s="2" t="s">
        <v>128</v>
      </c>
      <c r="C19" s="11">
        <v>0</v>
      </c>
      <c r="D19" s="11"/>
      <c r="E19" s="11">
        <v>0</v>
      </c>
      <c r="F19" s="11"/>
      <c r="G19" s="11">
        <v>0</v>
      </c>
      <c r="H19" s="11"/>
      <c r="I19" s="11">
        <f t="shared" si="0"/>
        <v>0</v>
      </c>
      <c r="K19" s="8">
        <f t="shared" si="1"/>
        <v>0</v>
      </c>
      <c r="M19" s="11">
        <v>0</v>
      </c>
      <c r="N19" s="11"/>
      <c r="O19" s="11">
        <v>0</v>
      </c>
      <c r="P19" s="11"/>
      <c r="Q19" s="11">
        <v>228575179</v>
      </c>
      <c r="R19" s="11"/>
      <c r="S19" s="11">
        <f t="shared" si="2"/>
        <v>228575179</v>
      </c>
      <c r="U19" s="8">
        <f t="shared" si="3"/>
        <v>1.6689508331302172E-2</v>
      </c>
    </row>
    <row r="20" spans="1:21">
      <c r="A20" s="2" t="s">
        <v>22</v>
      </c>
      <c r="C20" s="11">
        <v>0</v>
      </c>
      <c r="D20" s="11"/>
      <c r="E20" s="11">
        <v>-7384756</v>
      </c>
      <c r="F20" s="11"/>
      <c r="G20" s="11">
        <v>0</v>
      </c>
      <c r="H20" s="11"/>
      <c r="I20" s="11">
        <f t="shared" si="0"/>
        <v>-7384756</v>
      </c>
      <c r="K20" s="8">
        <f t="shared" si="1"/>
        <v>-0.13100667024272586</v>
      </c>
      <c r="M20" s="11">
        <v>164500000</v>
      </c>
      <c r="N20" s="11"/>
      <c r="O20" s="11">
        <v>-82814787</v>
      </c>
      <c r="P20" s="11"/>
      <c r="Q20" s="11">
        <v>-104866311</v>
      </c>
      <c r="R20" s="11"/>
      <c r="S20" s="11">
        <f t="shared" si="2"/>
        <v>-23181098</v>
      </c>
      <c r="U20" s="8">
        <f t="shared" si="3"/>
        <v>-1.6925771638561515E-3</v>
      </c>
    </row>
    <row r="21" spans="1:21">
      <c r="A21" s="2" t="s">
        <v>109</v>
      </c>
      <c r="C21" s="11">
        <v>0</v>
      </c>
      <c r="D21" s="11"/>
      <c r="E21" s="11">
        <v>0</v>
      </c>
      <c r="F21" s="11"/>
      <c r="G21" s="11">
        <v>0</v>
      </c>
      <c r="H21" s="11"/>
      <c r="I21" s="11">
        <f t="shared" si="0"/>
        <v>0</v>
      </c>
      <c r="K21" s="8">
        <f t="shared" si="1"/>
        <v>0</v>
      </c>
      <c r="M21" s="11">
        <v>131818830</v>
      </c>
      <c r="N21" s="11"/>
      <c r="O21" s="11">
        <v>0</v>
      </c>
      <c r="P21" s="11"/>
      <c r="Q21" s="11">
        <v>-570389702</v>
      </c>
      <c r="R21" s="11"/>
      <c r="S21" s="11">
        <f t="shared" si="2"/>
        <v>-438570872</v>
      </c>
      <c r="U21" s="8">
        <f t="shared" si="3"/>
        <v>-3.2022428043731115E-2</v>
      </c>
    </row>
    <row r="22" spans="1:21">
      <c r="A22" s="2" t="s">
        <v>105</v>
      </c>
      <c r="C22" s="11">
        <v>0</v>
      </c>
      <c r="D22" s="11"/>
      <c r="E22" s="11">
        <v>0</v>
      </c>
      <c r="F22" s="11"/>
      <c r="G22" s="11">
        <v>0</v>
      </c>
      <c r="H22" s="11"/>
      <c r="I22" s="11">
        <f t="shared" si="0"/>
        <v>0</v>
      </c>
      <c r="K22" s="8">
        <f t="shared" si="1"/>
        <v>0</v>
      </c>
      <c r="M22" s="11">
        <v>324426000</v>
      </c>
      <c r="N22" s="11"/>
      <c r="O22" s="11">
        <v>0</v>
      </c>
      <c r="P22" s="11"/>
      <c r="Q22" s="11">
        <v>-349129373</v>
      </c>
      <c r="R22" s="11"/>
      <c r="S22" s="11">
        <f t="shared" si="2"/>
        <v>-24703373</v>
      </c>
      <c r="U22" s="8">
        <f t="shared" si="3"/>
        <v>-1.8037266832667128E-3</v>
      </c>
    </row>
    <row r="23" spans="1:21">
      <c r="A23" s="2" t="s">
        <v>129</v>
      </c>
      <c r="C23" s="11">
        <v>0</v>
      </c>
      <c r="D23" s="11"/>
      <c r="E23" s="11">
        <v>0</v>
      </c>
      <c r="F23" s="11"/>
      <c r="G23" s="11">
        <v>0</v>
      </c>
      <c r="H23" s="11"/>
      <c r="I23" s="11">
        <f t="shared" si="0"/>
        <v>0</v>
      </c>
      <c r="K23" s="8">
        <f t="shared" si="1"/>
        <v>0</v>
      </c>
      <c r="M23" s="11">
        <v>0</v>
      </c>
      <c r="N23" s="11"/>
      <c r="O23" s="11">
        <v>0</v>
      </c>
      <c r="P23" s="11"/>
      <c r="Q23" s="11">
        <v>163642469</v>
      </c>
      <c r="R23" s="11"/>
      <c r="S23" s="11">
        <f t="shared" si="2"/>
        <v>163642469</v>
      </c>
      <c r="U23" s="8">
        <f t="shared" si="3"/>
        <v>1.1948420478893544E-2</v>
      </c>
    </row>
    <row r="24" spans="1:21">
      <c r="A24" s="2" t="s">
        <v>130</v>
      </c>
      <c r="C24" s="11">
        <v>0</v>
      </c>
      <c r="D24" s="11"/>
      <c r="E24" s="11">
        <v>0</v>
      </c>
      <c r="F24" s="11"/>
      <c r="G24" s="11">
        <v>0</v>
      </c>
      <c r="H24" s="11"/>
      <c r="I24" s="11">
        <f t="shared" si="0"/>
        <v>0</v>
      </c>
      <c r="K24" s="8">
        <f t="shared" si="1"/>
        <v>0</v>
      </c>
      <c r="M24" s="11">
        <v>0</v>
      </c>
      <c r="N24" s="11"/>
      <c r="O24" s="11">
        <v>0</v>
      </c>
      <c r="P24" s="11"/>
      <c r="Q24" s="11">
        <v>206147440</v>
      </c>
      <c r="R24" s="11"/>
      <c r="S24" s="11">
        <f t="shared" si="2"/>
        <v>206147440</v>
      </c>
      <c r="U24" s="8">
        <f t="shared" si="3"/>
        <v>1.5051937976855374E-2</v>
      </c>
    </row>
    <row r="25" spans="1:21">
      <c r="A25" s="2" t="s">
        <v>131</v>
      </c>
      <c r="C25" s="11">
        <v>0</v>
      </c>
      <c r="D25" s="11"/>
      <c r="E25" s="11">
        <v>0</v>
      </c>
      <c r="F25" s="11"/>
      <c r="G25" s="11">
        <v>0</v>
      </c>
      <c r="H25" s="11"/>
      <c r="I25" s="11">
        <f t="shared" si="0"/>
        <v>0</v>
      </c>
      <c r="K25" s="8">
        <f t="shared" si="1"/>
        <v>0</v>
      </c>
      <c r="M25" s="11">
        <v>0</v>
      </c>
      <c r="N25" s="11"/>
      <c r="O25" s="11">
        <v>0</v>
      </c>
      <c r="P25" s="11"/>
      <c r="Q25" s="11">
        <v>-181859786</v>
      </c>
      <c r="R25" s="11"/>
      <c r="S25" s="11">
        <f t="shared" si="2"/>
        <v>-181859786</v>
      </c>
      <c r="U25" s="8">
        <f t="shared" si="3"/>
        <v>-1.3278565183036915E-2</v>
      </c>
    </row>
    <row r="26" spans="1:21">
      <c r="A26" s="2" t="s">
        <v>107</v>
      </c>
      <c r="C26" s="11">
        <v>0</v>
      </c>
      <c r="D26" s="11"/>
      <c r="E26" s="11">
        <v>0</v>
      </c>
      <c r="F26" s="11"/>
      <c r="G26" s="11">
        <v>0</v>
      </c>
      <c r="H26" s="11"/>
      <c r="I26" s="11">
        <f t="shared" si="0"/>
        <v>0</v>
      </c>
      <c r="K26" s="8">
        <f t="shared" si="1"/>
        <v>0</v>
      </c>
      <c r="M26" s="11">
        <v>261745200</v>
      </c>
      <c r="N26" s="11"/>
      <c r="O26" s="11">
        <v>0</v>
      </c>
      <c r="P26" s="11"/>
      <c r="Q26" s="11">
        <v>-201812016</v>
      </c>
      <c r="R26" s="11"/>
      <c r="S26" s="11">
        <f t="shared" si="2"/>
        <v>59933184</v>
      </c>
      <c r="U26" s="8">
        <f t="shared" si="3"/>
        <v>4.376045457190547E-3</v>
      </c>
    </row>
    <row r="27" spans="1:21">
      <c r="A27" s="2" t="s">
        <v>21</v>
      </c>
      <c r="C27" s="11">
        <v>0</v>
      </c>
      <c r="D27" s="11"/>
      <c r="E27" s="11">
        <v>-10954917</v>
      </c>
      <c r="F27" s="11"/>
      <c r="G27" s="11">
        <v>0</v>
      </c>
      <c r="H27" s="11"/>
      <c r="I27" s="11">
        <f t="shared" si="0"/>
        <v>-10954917</v>
      </c>
      <c r="K27" s="8">
        <f t="shared" si="1"/>
        <v>-0.1943418575990096</v>
      </c>
      <c r="M27" s="11">
        <v>328684500</v>
      </c>
      <c r="N27" s="11"/>
      <c r="O27" s="11">
        <v>46380784</v>
      </c>
      <c r="P27" s="11"/>
      <c r="Q27" s="11">
        <v>-47401775</v>
      </c>
      <c r="R27" s="11"/>
      <c r="S27" s="11">
        <f t="shared" si="2"/>
        <v>327663509</v>
      </c>
      <c r="U27" s="8">
        <f t="shared" si="3"/>
        <v>2.3924482471122575E-2</v>
      </c>
    </row>
    <row r="28" spans="1:21">
      <c r="A28" s="2" t="s">
        <v>95</v>
      </c>
      <c r="C28" s="11">
        <v>0</v>
      </c>
      <c r="D28" s="11"/>
      <c r="E28" s="11">
        <v>0</v>
      </c>
      <c r="F28" s="11"/>
      <c r="G28" s="11">
        <v>0</v>
      </c>
      <c r="H28" s="11"/>
      <c r="I28" s="11">
        <f t="shared" si="0"/>
        <v>0</v>
      </c>
      <c r="K28" s="8">
        <f t="shared" si="1"/>
        <v>0</v>
      </c>
      <c r="M28" s="11">
        <v>32865750</v>
      </c>
      <c r="N28" s="11"/>
      <c r="O28" s="11">
        <v>0</v>
      </c>
      <c r="P28" s="11"/>
      <c r="Q28" s="11">
        <v>274315869</v>
      </c>
      <c r="R28" s="11"/>
      <c r="S28" s="11">
        <f t="shared" si="2"/>
        <v>307181619</v>
      </c>
      <c r="U28" s="8">
        <f t="shared" si="3"/>
        <v>2.2428989061508687E-2</v>
      </c>
    </row>
    <row r="29" spans="1:21">
      <c r="A29" s="2" t="s">
        <v>132</v>
      </c>
      <c r="C29" s="11">
        <v>0</v>
      </c>
      <c r="D29" s="11"/>
      <c r="E29" s="11">
        <v>0</v>
      </c>
      <c r="F29" s="11"/>
      <c r="G29" s="11">
        <v>0</v>
      </c>
      <c r="H29" s="11"/>
      <c r="I29" s="11">
        <f t="shared" si="0"/>
        <v>0</v>
      </c>
      <c r="K29" s="8">
        <f t="shared" si="1"/>
        <v>0</v>
      </c>
      <c r="M29" s="11">
        <v>0</v>
      </c>
      <c r="N29" s="11"/>
      <c r="O29" s="11">
        <v>0</v>
      </c>
      <c r="P29" s="11"/>
      <c r="Q29" s="11">
        <v>630217678</v>
      </c>
      <c r="R29" s="11"/>
      <c r="S29" s="11">
        <f t="shared" si="2"/>
        <v>630217678</v>
      </c>
      <c r="U29" s="8">
        <f t="shared" si="3"/>
        <v>4.6015596415719791E-2</v>
      </c>
    </row>
    <row r="30" spans="1:21">
      <c r="A30" s="2" t="s">
        <v>133</v>
      </c>
      <c r="C30" s="11">
        <v>0</v>
      </c>
      <c r="D30" s="11"/>
      <c r="E30" s="11">
        <v>0</v>
      </c>
      <c r="F30" s="11"/>
      <c r="G30" s="11">
        <v>0</v>
      </c>
      <c r="H30" s="11"/>
      <c r="I30" s="11">
        <f t="shared" si="0"/>
        <v>0</v>
      </c>
      <c r="K30" s="8">
        <f t="shared" si="1"/>
        <v>0</v>
      </c>
      <c r="M30" s="11">
        <v>0</v>
      </c>
      <c r="N30" s="11"/>
      <c r="O30" s="11">
        <v>0</v>
      </c>
      <c r="P30" s="11"/>
      <c r="Q30" s="11">
        <v>115768870</v>
      </c>
      <c r="R30" s="11"/>
      <c r="S30" s="11">
        <f t="shared" si="2"/>
        <v>115768870</v>
      </c>
      <c r="U30" s="8">
        <f t="shared" si="3"/>
        <v>8.4529104552093035E-3</v>
      </c>
    </row>
    <row r="31" spans="1:21">
      <c r="A31" s="2" t="s">
        <v>15</v>
      </c>
      <c r="C31" s="11">
        <v>0</v>
      </c>
      <c r="D31" s="11"/>
      <c r="E31" s="11">
        <v>0</v>
      </c>
      <c r="F31" s="11"/>
      <c r="G31" s="11">
        <v>0</v>
      </c>
      <c r="H31" s="11"/>
      <c r="I31" s="11">
        <f t="shared" si="0"/>
        <v>0</v>
      </c>
      <c r="K31" s="8">
        <f t="shared" si="1"/>
        <v>0</v>
      </c>
      <c r="M31" s="11">
        <v>0</v>
      </c>
      <c r="N31" s="11"/>
      <c r="O31" s="11">
        <v>0</v>
      </c>
      <c r="P31" s="11"/>
      <c r="Q31" s="11">
        <v>1496932</v>
      </c>
      <c r="R31" s="11"/>
      <c r="S31" s="11">
        <f t="shared" si="2"/>
        <v>1496932</v>
      </c>
      <c r="U31" s="8">
        <f t="shared" si="3"/>
        <v>1.0929909010546077E-4</v>
      </c>
    </row>
    <row r="32" spans="1:21">
      <c r="A32" s="2" t="s">
        <v>134</v>
      </c>
      <c r="C32" s="11">
        <v>0</v>
      </c>
      <c r="D32" s="11"/>
      <c r="E32" s="11">
        <v>0</v>
      </c>
      <c r="F32" s="11"/>
      <c r="G32" s="11">
        <v>0</v>
      </c>
      <c r="H32" s="11"/>
      <c r="I32" s="11">
        <f t="shared" si="0"/>
        <v>0</v>
      </c>
      <c r="K32" s="8">
        <f t="shared" si="1"/>
        <v>0</v>
      </c>
      <c r="M32" s="11">
        <v>0</v>
      </c>
      <c r="N32" s="11"/>
      <c r="O32" s="11">
        <v>0</v>
      </c>
      <c r="P32" s="11"/>
      <c r="Q32" s="11">
        <v>1057554361</v>
      </c>
      <c r="R32" s="11"/>
      <c r="S32" s="11">
        <f t="shared" si="2"/>
        <v>1057554361</v>
      </c>
      <c r="U32" s="8">
        <f t="shared" si="3"/>
        <v>7.7217755645788852E-2</v>
      </c>
    </row>
    <row r="33" spans="1:21">
      <c r="A33" s="2" t="s">
        <v>135</v>
      </c>
      <c r="C33" s="11">
        <v>0</v>
      </c>
      <c r="D33" s="11"/>
      <c r="E33" s="11">
        <v>0</v>
      </c>
      <c r="F33" s="11"/>
      <c r="G33" s="11">
        <v>0</v>
      </c>
      <c r="H33" s="11"/>
      <c r="I33" s="11">
        <f t="shared" si="0"/>
        <v>0</v>
      </c>
      <c r="K33" s="8">
        <f t="shared" si="1"/>
        <v>0</v>
      </c>
      <c r="M33" s="11">
        <v>0</v>
      </c>
      <c r="N33" s="11"/>
      <c r="O33" s="11">
        <v>0</v>
      </c>
      <c r="P33" s="11"/>
      <c r="Q33" s="11">
        <v>1457029910</v>
      </c>
      <c r="R33" s="11"/>
      <c r="S33" s="11">
        <f t="shared" si="2"/>
        <v>1457029910</v>
      </c>
      <c r="U33" s="8">
        <f t="shared" si="3"/>
        <v>0.10638562300721836</v>
      </c>
    </row>
    <row r="34" spans="1:21">
      <c r="A34" s="2" t="s">
        <v>16</v>
      </c>
      <c r="C34" s="11">
        <v>481415000</v>
      </c>
      <c r="D34" s="11"/>
      <c r="E34" s="11">
        <v>-450011563</v>
      </c>
      <c r="F34" s="11"/>
      <c r="G34" s="11">
        <v>0</v>
      </c>
      <c r="H34" s="11"/>
      <c r="I34" s="11">
        <f t="shared" si="0"/>
        <v>31403437</v>
      </c>
      <c r="K34" s="8">
        <f t="shared" si="1"/>
        <v>0.55710164500319526</v>
      </c>
      <c r="M34" s="11">
        <v>481415000</v>
      </c>
      <c r="N34" s="11"/>
      <c r="O34" s="11">
        <v>-405137583</v>
      </c>
      <c r="P34" s="11"/>
      <c r="Q34" s="11">
        <v>-374760354</v>
      </c>
      <c r="R34" s="11"/>
      <c r="S34" s="11">
        <f t="shared" si="2"/>
        <v>-298482937</v>
      </c>
      <c r="U34" s="8">
        <f t="shared" si="3"/>
        <v>-2.1793851307945564E-2</v>
      </c>
    </row>
    <row r="35" spans="1:21">
      <c r="A35" s="2" t="s">
        <v>19</v>
      </c>
      <c r="C35" s="11">
        <v>0</v>
      </c>
      <c r="D35" s="11"/>
      <c r="E35" s="11">
        <v>99736138</v>
      </c>
      <c r="F35" s="11"/>
      <c r="G35" s="11">
        <v>0</v>
      </c>
      <c r="H35" s="11"/>
      <c r="I35" s="11">
        <f t="shared" si="0"/>
        <v>99736138</v>
      </c>
      <c r="K35" s="8">
        <f t="shared" si="1"/>
        <v>1.7693339281960028</v>
      </c>
      <c r="M35" s="11">
        <v>87788500</v>
      </c>
      <c r="N35" s="11"/>
      <c r="O35" s="11">
        <v>907909109</v>
      </c>
      <c r="P35" s="11"/>
      <c r="Q35" s="11">
        <v>38092545</v>
      </c>
      <c r="R35" s="11"/>
      <c r="S35" s="11">
        <f t="shared" si="2"/>
        <v>1033790154</v>
      </c>
      <c r="U35" s="8">
        <f t="shared" si="3"/>
        <v>7.5482602544527183E-2</v>
      </c>
    </row>
    <row r="36" spans="1:21">
      <c r="A36" s="2" t="s">
        <v>101</v>
      </c>
      <c r="C36" s="11">
        <v>0</v>
      </c>
      <c r="D36" s="11"/>
      <c r="E36" s="11">
        <v>0</v>
      </c>
      <c r="F36" s="11"/>
      <c r="G36" s="11">
        <v>0</v>
      </c>
      <c r="H36" s="11"/>
      <c r="I36" s="11">
        <f t="shared" si="0"/>
        <v>0</v>
      </c>
      <c r="K36" s="8">
        <f t="shared" si="1"/>
        <v>0</v>
      </c>
      <c r="M36" s="11">
        <v>57460937</v>
      </c>
      <c r="N36" s="11"/>
      <c r="O36" s="11">
        <v>0</v>
      </c>
      <c r="P36" s="11"/>
      <c r="Q36" s="11">
        <v>-323311414</v>
      </c>
      <c r="R36" s="11"/>
      <c r="S36" s="11">
        <f t="shared" si="2"/>
        <v>-265850477</v>
      </c>
      <c r="U36" s="8">
        <f t="shared" si="3"/>
        <v>-1.9411179158574154E-2</v>
      </c>
    </row>
    <row r="37" spans="1:21">
      <c r="A37" s="2" t="s">
        <v>112</v>
      </c>
      <c r="C37" s="11">
        <v>0</v>
      </c>
      <c r="D37" s="11"/>
      <c r="E37" s="11">
        <v>0</v>
      </c>
      <c r="F37" s="11"/>
      <c r="G37" s="11">
        <v>0</v>
      </c>
      <c r="H37" s="11"/>
      <c r="I37" s="11">
        <f t="shared" si="0"/>
        <v>0</v>
      </c>
      <c r="K37" s="8">
        <f t="shared" si="1"/>
        <v>0</v>
      </c>
      <c r="M37" s="11">
        <v>73541000</v>
      </c>
      <c r="N37" s="11"/>
      <c r="O37" s="11">
        <v>0</v>
      </c>
      <c r="P37" s="11"/>
      <c r="Q37" s="11">
        <v>-164909799</v>
      </c>
      <c r="R37" s="11"/>
      <c r="S37" s="11">
        <f t="shared" si="2"/>
        <v>-91368799</v>
      </c>
      <c r="U37" s="8">
        <f t="shared" si="3"/>
        <v>-6.671329489067462E-3</v>
      </c>
    </row>
    <row r="38" spans="1:21">
      <c r="A38" s="2" t="s">
        <v>136</v>
      </c>
      <c r="C38" s="11">
        <v>0</v>
      </c>
      <c r="D38" s="11"/>
      <c r="E38" s="11">
        <v>0</v>
      </c>
      <c r="F38" s="11"/>
      <c r="G38" s="11">
        <v>0</v>
      </c>
      <c r="H38" s="11"/>
      <c r="I38" s="11">
        <f t="shared" si="0"/>
        <v>0</v>
      </c>
      <c r="K38" s="8">
        <f t="shared" si="1"/>
        <v>0</v>
      </c>
      <c r="M38" s="11">
        <v>0</v>
      </c>
      <c r="N38" s="11"/>
      <c r="O38" s="11">
        <v>0</v>
      </c>
      <c r="P38" s="11"/>
      <c r="Q38" s="11">
        <v>101035891</v>
      </c>
      <c r="R38" s="11"/>
      <c r="S38" s="11">
        <f t="shared" si="2"/>
        <v>101035891</v>
      </c>
      <c r="U38" s="8">
        <f t="shared" si="3"/>
        <v>7.3771760870196598E-3</v>
      </c>
    </row>
    <row r="39" spans="1:21">
      <c r="A39" s="2" t="s">
        <v>137</v>
      </c>
      <c r="C39" s="11">
        <v>0</v>
      </c>
      <c r="D39" s="11"/>
      <c r="E39" s="11">
        <v>0</v>
      </c>
      <c r="F39" s="11"/>
      <c r="G39" s="11">
        <v>0</v>
      </c>
      <c r="H39" s="11"/>
      <c r="I39" s="11">
        <f t="shared" si="0"/>
        <v>0</v>
      </c>
      <c r="K39" s="8">
        <f t="shared" si="1"/>
        <v>0</v>
      </c>
      <c r="M39" s="11">
        <v>0</v>
      </c>
      <c r="N39" s="11"/>
      <c r="O39" s="11">
        <v>0</v>
      </c>
      <c r="P39" s="11"/>
      <c r="Q39" s="11">
        <v>4726406391</v>
      </c>
      <c r="R39" s="11"/>
      <c r="S39" s="11">
        <f t="shared" si="2"/>
        <v>4726406391</v>
      </c>
      <c r="U39" s="8">
        <f t="shared" si="3"/>
        <v>0.34510045747230644</v>
      </c>
    </row>
    <row r="40" spans="1:21">
      <c r="A40" s="2" t="s">
        <v>18</v>
      </c>
      <c r="C40" s="11">
        <v>0</v>
      </c>
      <c r="D40" s="11"/>
      <c r="E40" s="11">
        <v>5374530</v>
      </c>
      <c r="F40" s="11"/>
      <c r="G40" s="11">
        <v>0</v>
      </c>
      <c r="H40" s="11"/>
      <c r="I40" s="11">
        <f t="shared" si="0"/>
        <v>5374530</v>
      </c>
      <c r="K40" s="8">
        <f t="shared" si="1"/>
        <v>9.5344961894426497E-2</v>
      </c>
      <c r="M40" s="11">
        <v>0</v>
      </c>
      <c r="N40" s="11"/>
      <c r="O40" s="11">
        <v>618930420</v>
      </c>
      <c r="P40" s="11"/>
      <c r="Q40" s="11">
        <v>136489122</v>
      </c>
      <c r="R40" s="11"/>
      <c r="S40" s="11">
        <f t="shared" si="2"/>
        <v>755419542</v>
      </c>
      <c r="U40" s="8">
        <f t="shared" si="3"/>
        <v>5.5157260709560563E-2</v>
      </c>
    </row>
    <row r="41" spans="1:21">
      <c r="A41" s="2" t="s">
        <v>114</v>
      </c>
      <c r="C41" s="11">
        <v>0</v>
      </c>
      <c r="D41" s="11"/>
      <c r="E41" s="11">
        <v>0</v>
      </c>
      <c r="F41" s="11"/>
      <c r="G41" s="11">
        <v>0</v>
      </c>
      <c r="H41" s="11"/>
      <c r="I41" s="11">
        <f t="shared" si="0"/>
        <v>0</v>
      </c>
      <c r="K41" s="8">
        <f t="shared" si="1"/>
        <v>0</v>
      </c>
      <c r="M41" s="11">
        <v>334453100</v>
      </c>
      <c r="N41" s="11"/>
      <c r="O41" s="11">
        <v>0</v>
      </c>
      <c r="P41" s="11"/>
      <c r="Q41" s="11">
        <v>-100617327</v>
      </c>
      <c r="R41" s="11"/>
      <c r="S41" s="11">
        <f t="shared" si="2"/>
        <v>233835773</v>
      </c>
      <c r="U41" s="8">
        <f t="shared" si="3"/>
        <v>1.7073612711203362E-2</v>
      </c>
    </row>
    <row r="42" spans="1:21">
      <c r="A42" s="2" t="s">
        <v>15</v>
      </c>
      <c r="C42" s="11">
        <v>0</v>
      </c>
      <c r="D42" s="11"/>
      <c r="E42" s="11">
        <v>-26832193</v>
      </c>
      <c r="F42" s="11"/>
      <c r="G42" s="11">
        <v>0</v>
      </c>
      <c r="H42" s="11"/>
      <c r="I42" s="11">
        <f>C42+E42+G42</f>
        <v>-26832193</v>
      </c>
      <c r="K42" s="8">
        <f t="shared" si="1"/>
        <v>-0.47600709627239912</v>
      </c>
      <c r="M42" s="11">
        <v>0</v>
      </c>
      <c r="N42" s="11"/>
      <c r="O42" s="11">
        <v>93476118</v>
      </c>
      <c r="P42" s="11"/>
      <c r="Q42" s="11">
        <v>0</v>
      </c>
      <c r="R42" s="11"/>
      <c r="S42" s="11">
        <f t="shared" si="2"/>
        <v>93476118</v>
      </c>
      <c r="U42" s="8">
        <f t="shared" si="3"/>
        <v>6.825196230684282E-3</v>
      </c>
    </row>
    <row r="43" spans="1:21">
      <c r="A43" s="2" t="s">
        <v>27</v>
      </c>
      <c r="C43" s="11">
        <v>0</v>
      </c>
      <c r="D43" s="11"/>
      <c r="E43" s="11">
        <v>-86323907</v>
      </c>
      <c r="F43" s="11"/>
      <c r="G43" s="11">
        <v>0</v>
      </c>
      <c r="H43" s="11"/>
      <c r="I43" s="11">
        <f t="shared" si="0"/>
        <v>-86323907</v>
      </c>
      <c r="K43" s="8">
        <f t="shared" si="1"/>
        <v>-1.5313989546049638</v>
      </c>
      <c r="M43" s="11">
        <v>0</v>
      </c>
      <c r="N43" s="11"/>
      <c r="O43" s="11">
        <v>57172920</v>
      </c>
      <c r="P43" s="11"/>
      <c r="Q43" s="11">
        <v>0</v>
      </c>
      <c r="R43" s="11"/>
      <c r="S43" s="11">
        <f>M43+O43+Q43</f>
        <v>57172920</v>
      </c>
      <c r="U43" s="8">
        <f t="shared" si="3"/>
        <v>4.174503674630712E-3</v>
      </c>
    </row>
    <row r="44" spans="1:21">
      <c r="A44" s="2" t="s">
        <v>20</v>
      </c>
      <c r="C44" s="11">
        <v>0</v>
      </c>
      <c r="D44" s="11"/>
      <c r="E44" s="11">
        <v>165884231</v>
      </c>
      <c r="F44" s="11"/>
      <c r="G44" s="11">
        <v>0</v>
      </c>
      <c r="H44" s="11"/>
      <c r="I44" s="11">
        <f t="shared" si="0"/>
        <v>165884231</v>
      </c>
      <c r="K44" s="8">
        <f t="shared" si="1"/>
        <v>2.9428109404136253</v>
      </c>
      <c r="M44" s="11">
        <v>0</v>
      </c>
      <c r="N44" s="11"/>
      <c r="O44" s="11">
        <v>360780829</v>
      </c>
      <c r="P44" s="11"/>
      <c r="Q44" s="11">
        <v>0</v>
      </c>
      <c r="R44" s="11"/>
      <c r="S44" s="11">
        <f>M44+O44+Q44</f>
        <v>360780829</v>
      </c>
      <c r="U44" s="8">
        <f t="shared" si="3"/>
        <v>2.6342556867776114E-2</v>
      </c>
    </row>
    <row r="45" spans="1:21">
      <c r="A45" s="2" t="s">
        <v>24</v>
      </c>
      <c r="C45" s="11">
        <v>0</v>
      </c>
      <c r="D45" s="11"/>
      <c r="E45" s="11">
        <v>28107559</v>
      </c>
      <c r="F45" s="11"/>
      <c r="G45" s="11">
        <v>0</v>
      </c>
      <c r="H45" s="11"/>
      <c r="I45" s="11">
        <f>C45+E45+G45</f>
        <v>28107559</v>
      </c>
      <c r="K45" s="8">
        <f t="shared" si="1"/>
        <v>0.49863227887840322</v>
      </c>
      <c r="M45" s="11">
        <v>0</v>
      </c>
      <c r="N45" s="11"/>
      <c r="O45" s="11">
        <v>-104348644</v>
      </c>
      <c r="P45" s="11"/>
      <c r="Q45" s="11">
        <v>0</v>
      </c>
      <c r="R45" s="11"/>
      <c r="S45" s="11">
        <f t="shared" si="2"/>
        <v>-104348644</v>
      </c>
      <c r="U45" s="8">
        <f t="shared" si="3"/>
        <v>-7.6190580754093365E-3</v>
      </c>
    </row>
    <row r="46" spans="1:21">
      <c r="A46" s="2" t="s">
        <v>17</v>
      </c>
      <c r="C46" s="11">
        <v>0</v>
      </c>
      <c r="D46" s="11"/>
      <c r="E46" s="11">
        <v>0</v>
      </c>
      <c r="F46" s="11"/>
      <c r="G46" s="11">
        <v>0</v>
      </c>
      <c r="H46" s="11"/>
      <c r="I46" s="11">
        <f t="shared" si="0"/>
        <v>0</v>
      </c>
      <c r="K46" s="8">
        <f t="shared" si="1"/>
        <v>0</v>
      </c>
      <c r="M46" s="11">
        <v>0</v>
      </c>
      <c r="N46" s="11"/>
      <c r="O46" s="11">
        <v>-212423608</v>
      </c>
      <c r="P46" s="11"/>
      <c r="Q46" s="11">
        <v>0</v>
      </c>
      <c r="R46" s="11"/>
      <c r="S46" s="11">
        <f t="shared" si="2"/>
        <v>-212423608</v>
      </c>
      <c r="U46" s="8">
        <f t="shared" si="3"/>
        <v>-1.5510194899513857E-2</v>
      </c>
    </row>
    <row r="47" spans="1:21">
      <c r="A47" s="2" t="s">
        <v>28</v>
      </c>
      <c r="C47" s="11">
        <v>0</v>
      </c>
      <c r="D47" s="11"/>
      <c r="E47" s="11">
        <v>-33779379</v>
      </c>
      <c r="F47" s="11"/>
      <c r="G47" s="11">
        <v>0</v>
      </c>
      <c r="H47" s="11"/>
      <c r="I47" s="11">
        <f>C47+E47+G47</f>
        <v>-33779379</v>
      </c>
      <c r="K47" s="8">
        <f t="shared" si="1"/>
        <v>-0.59925120960761047</v>
      </c>
      <c r="M47" s="11">
        <v>0</v>
      </c>
      <c r="N47" s="11"/>
      <c r="O47" s="11">
        <v>339941408</v>
      </c>
      <c r="P47" s="11"/>
      <c r="Q47" s="11">
        <v>0</v>
      </c>
      <c r="R47" s="11"/>
      <c r="S47" s="11">
        <f t="shared" si="2"/>
        <v>339941408</v>
      </c>
      <c r="U47" s="8">
        <f t="shared" si="3"/>
        <v>2.4820958188861753E-2</v>
      </c>
    </row>
    <row r="48" spans="1:21">
      <c r="A48" s="2" t="s">
        <v>29</v>
      </c>
      <c r="C48" s="11">
        <v>0</v>
      </c>
      <c r="D48" s="11"/>
      <c r="E48" s="11">
        <v>-157774711</v>
      </c>
      <c r="F48" s="11"/>
      <c r="G48" s="11">
        <v>0</v>
      </c>
      <c r="H48" s="11"/>
      <c r="I48" s="11">
        <f t="shared" si="0"/>
        <v>-157774711</v>
      </c>
      <c r="K48" s="8">
        <f t="shared" si="1"/>
        <v>-2.798946848970822</v>
      </c>
      <c r="M48" s="11">
        <v>0</v>
      </c>
      <c r="N48" s="11"/>
      <c r="O48" s="11">
        <v>-157774711</v>
      </c>
      <c r="P48" s="11"/>
      <c r="Q48" s="11">
        <v>0</v>
      </c>
      <c r="R48" s="11"/>
      <c r="S48" s="11">
        <f t="shared" si="2"/>
        <v>-157774711</v>
      </c>
      <c r="U48" s="8">
        <f t="shared" si="3"/>
        <v>-1.1519983776118108E-2</v>
      </c>
    </row>
    <row r="49" spans="1:21">
      <c r="A49" s="2" t="s">
        <v>30</v>
      </c>
      <c r="C49" s="12">
        <f>SUM(C8:C48)</f>
        <v>882046549</v>
      </c>
      <c r="D49" s="11"/>
      <c r="E49" s="12">
        <f>SUM(E8:E48)</f>
        <v>-825677236</v>
      </c>
      <c r="F49" s="11"/>
      <c r="G49" s="12">
        <f>SUM(G8:G48)</f>
        <v>0</v>
      </c>
      <c r="H49" s="11"/>
      <c r="I49" s="12">
        <f>SUM(I8:I48)</f>
        <v>56369313</v>
      </c>
      <c r="K49" s="9">
        <f>SUM(K8:K48)</f>
        <v>1.0000000000000009</v>
      </c>
      <c r="M49" s="12">
        <f>SUM(M8:M48)</f>
        <v>3376290666</v>
      </c>
      <c r="N49" s="11"/>
      <c r="O49" s="12">
        <f>SUM(O8:O48)</f>
        <v>1670981797</v>
      </c>
      <c r="P49" s="11"/>
      <c r="Q49" s="12">
        <f>SUM(Q8:Q48)</f>
        <v>8648468266</v>
      </c>
      <c r="R49" s="11"/>
      <c r="S49" s="12">
        <f>SUM(S8:S48)</f>
        <v>13695740729</v>
      </c>
      <c r="U49" s="9">
        <f>SUM(U8:U48)</f>
        <v>0.99999999999999989</v>
      </c>
    </row>
  </sheetData>
  <mergeCells count="16">
    <mergeCell ref="S7"/>
    <mergeCell ref="U7"/>
    <mergeCell ref="M6:U6"/>
    <mergeCell ref="A2:U2"/>
    <mergeCell ref="A3:U3"/>
    <mergeCell ref="A4:U4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2"/>
  <sheetViews>
    <sheetView rightToLeft="1" topLeftCell="A7" workbookViewId="0">
      <selection activeCell="Q8" sqref="Q8:Q21"/>
    </sheetView>
  </sheetViews>
  <sheetFormatPr defaultRowHeight="24"/>
  <cols>
    <col min="1" max="1" width="32" style="2" bestFit="1" customWidth="1"/>
    <col min="2" max="2" width="1" style="2" customWidth="1"/>
    <col min="3" max="3" width="20" style="2" customWidth="1"/>
    <col min="4" max="4" width="1" style="2" customWidth="1"/>
    <col min="5" max="5" width="21" style="2" customWidth="1"/>
    <col min="6" max="6" width="1" style="2" customWidth="1"/>
    <col min="7" max="7" width="15" style="2" customWidth="1"/>
    <col min="8" max="8" width="1" style="2" customWidth="1"/>
    <col min="9" max="9" width="19" style="2" customWidth="1"/>
    <col min="10" max="10" width="1" style="2" customWidth="1"/>
    <col min="11" max="11" width="20" style="2" customWidth="1"/>
    <col min="12" max="12" width="1" style="2" customWidth="1"/>
    <col min="13" max="13" width="21" style="2" customWidth="1"/>
    <col min="14" max="14" width="1" style="2" customWidth="1"/>
    <col min="15" max="15" width="20" style="2" customWidth="1"/>
    <col min="16" max="16" width="1" style="2" customWidth="1"/>
    <col min="17" max="17" width="20" style="2" customWidth="1"/>
    <col min="18" max="18" width="1" style="2" customWidth="1"/>
    <col min="19" max="19" width="9.140625" style="2" customWidth="1"/>
    <col min="20" max="16384" width="9.140625" style="2"/>
  </cols>
  <sheetData>
    <row r="2" spans="1:17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  <c r="O2" s="17" t="s">
        <v>0</v>
      </c>
      <c r="P2" s="17" t="s">
        <v>0</v>
      </c>
      <c r="Q2" s="17" t="s">
        <v>0</v>
      </c>
    </row>
    <row r="3" spans="1:17" ht="24.75">
      <c r="A3" s="17" t="s">
        <v>75</v>
      </c>
      <c r="B3" s="17" t="s">
        <v>75</v>
      </c>
      <c r="C3" s="17" t="s">
        <v>75</v>
      </c>
      <c r="D3" s="17" t="s">
        <v>75</v>
      </c>
      <c r="E3" s="17" t="s">
        <v>75</v>
      </c>
      <c r="F3" s="17" t="s">
        <v>75</v>
      </c>
      <c r="G3" s="17" t="s">
        <v>75</v>
      </c>
      <c r="H3" s="17" t="s">
        <v>75</v>
      </c>
      <c r="I3" s="17" t="s">
        <v>75</v>
      </c>
      <c r="J3" s="17" t="s">
        <v>75</v>
      </c>
      <c r="K3" s="17" t="s">
        <v>75</v>
      </c>
      <c r="L3" s="17" t="s">
        <v>75</v>
      </c>
      <c r="M3" s="17" t="s">
        <v>75</v>
      </c>
      <c r="N3" s="17" t="s">
        <v>75</v>
      </c>
      <c r="O3" s="17" t="s">
        <v>75</v>
      </c>
      <c r="P3" s="17" t="s">
        <v>75</v>
      </c>
      <c r="Q3" s="17" t="s">
        <v>75</v>
      </c>
    </row>
    <row r="4" spans="1:17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7" t="s">
        <v>2</v>
      </c>
      <c r="Q4" s="17" t="s">
        <v>2</v>
      </c>
    </row>
    <row r="6" spans="1:17" ht="24.75">
      <c r="A6" s="16" t="s">
        <v>79</v>
      </c>
      <c r="C6" s="16" t="s">
        <v>77</v>
      </c>
      <c r="D6" s="16" t="s">
        <v>77</v>
      </c>
      <c r="E6" s="16" t="s">
        <v>77</v>
      </c>
      <c r="F6" s="16" t="s">
        <v>77</v>
      </c>
      <c r="G6" s="16" t="s">
        <v>77</v>
      </c>
      <c r="H6" s="16" t="s">
        <v>77</v>
      </c>
      <c r="I6" s="16" t="s">
        <v>77</v>
      </c>
      <c r="K6" s="16" t="s">
        <v>78</v>
      </c>
      <c r="L6" s="16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</row>
    <row r="7" spans="1:17" ht="24.75">
      <c r="A7" s="16" t="s">
        <v>79</v>
      </c>
      <c r="C7" s="16" t="s">
        <v>149</v>
      </c>
      <c r="E7" s="16" t="s">
        <v>146</v>
      </c>
      <c r="G7" s="16" t="s">
        <v>147</v>
      </c>
      <c r="I7" s="16" t="s">
        <v>150</v>
      </c>
      <c r="K7" s="16" t="s">
        <v>149</v>
      </c>
      <c r="M7" s="16" t="s">
        <v>146</v>
      </c>
      <c r="O7" s="16" t="s">
        <v>147</v>
      </c>
      <c r="Q7" s="16" t="s">
        <v>150</v>
      </c>
    </row>
    <row r="8" spans="1:17">
      <c r="A8" s="2" t="s">
        <v>138</v>
      </c>
      <c r="C8" s="11">
        <v>0</v>
      </c>
      <c r="D8" s="11"/>
      <c r="E8" s="11">
        <v>0</v>
      </c>
      <c r="F8" s="11"/>
      <c r="G8" s="11">
        <v>0</v>
      </c>
      <c r="H8" s="11"/>
      <c r="I8" s="11">
        <f>C8+E8+G8</f>
        <v>0</v>
      </c>
      <c r="J8" s="11"/>
      <c r="K8" s="11">
        <v>0</v>
      </c>
      <c r="L8" s="11"/>
      <c r="M8" s="11">
        <v>0</v>
      </c>
      <c r="N8" s="11"/>
      <c r="O8" s="11">
        <v>58678522</v>
      </c>
      <c r="P8" s="11"/>
      <c r="Q8" s="11">
        <f>K8+M8+O8</f>
        <v>58678522</v>
      </c>
    </row>
    <row r="9" spans="1:17">
      <c r="A9" s="2" t="s">
        <v>84</v>
      </c>
      <c r="C9" s="11">
        <v>0</v>
      </c>
      <c r="D9" s="11"/>
      <c r="E9" s="11">
        <v>0</v>
      </c>
      <c r="F9" s="11"/>
      <c r="G9" s="11">
        <v>0</v>
      </c>
      <c r="H9" s="11"/>
      <c r="I9" s="11">
        <f t="shared" ref="I9:I21" si="0">C9+E9+G9</f>
        <v>0</v>
      </c>
      <c r="J9" s="11"/>
      <c r="K9" s="11">
        <v>437396737</v>
      </c>
      <c r="L9" s="11"/>
      <c r="M9" s="11">
        <v>0</v>
      </c>
      <c r="N9" s="11"/>
      <c r="O9" s="11">
        <v>231794853</v>
      </c>
      <c r="P9" s="11"/>
      <c r="Q9" s="11">
        <f t="shared" ref="Q9:Q21" si="1">K9+M9+O9</f>
        <v>669191590</v>
      </c>
    </row>
    <row r="10" spans="1:17">
      <c r="A10" s="2" t="s">
        <v>86</v>
      </c>
      <c r="C10" s="11">
        <v>0</v>
      </c>
      <c r="D10" s="11"/>
      <c r="E10" s="11">
        <v>0</v>
      </c>
      <c r="F10" s="11"/>
      <c r="G10" s="11">
        <v>0</v>
      </c>
      <c r="H10" s="11"/>
      <c r="I10" s="11">
        <f t="shared" si="0"/>
        <v>0</v>
      </c>
      <c r="J10" s="11"/>
      <c r="K10" s="11">
        <v>78486435</v>
      </c>
      <c r="L10" s="11"/>
      <c r="M10" s="11">
        <v>0</v>
      </c>
      <c r="N10" s="11"/>
      <c r="O10" s="11">
        <v>34659970</v>
      </c>
      <c r="P10" s="11"/>
      <c r="Q10" s="11">
        <f t="shared" si="1"/>
        <v>113146405</v>
      </c>
    </row>
    <row r="11" spans="1:17">
      <c r="A11" s="2" t="s">
        <v>139</v>
      </c>
      <c r="C11" s="11">
        <v>0</v>
      </c>
      <c r="D11" s="11"/>
      <c r="E11" s="11">
        <v>0</v>
      </c>
      <c r="F11" s="11"/>
      <c r="G11" s="11">
        <v>0</v>
      </c>
      <c r="H11" s="11"/>
      <c r="I11" s="11">
        <f t="shared" si="0"/>
        <v>0</v>
      </c>
      <c r="J11" s="11"/>
      <c r="K11" s="11">
        <v>0</v>
      </c>
      <c r="L11" s="11"/>
      <c r="M11" s="11">
        <v>0</v>
      </c>
      <c r="N11" s="11"/>
      <c r="O11" s="11">
        <v>153953523</v>
      </c>
      <c r="P11" s="11"/>
      <c r="Q11" s="11">
        <f t="shared" si="1"/>
        <v>153953523</v>
      </c>
    </row>
    <row r="12" spans="1:17">
      <c r="A12" s="2" t="s">
        <v>140</v>
      </c>
      <c r="C12" s="11">
        <v>0</v>
      </c>
      <c r="D12" s="11"/>
      <c r="E12" s="11">
        <v>0</v>
      </c>
      <c r="F12" s="11"/>
      <c r="G12" s="11">
        <v>0</v>
      </c>
      <c r="H12" s="11"/>
      <c r="I12" s="11">
        <f t="shared" si="0"/>
        <v>0</v>
      </c>
      <c r="J12" s="11"/>
      <c r="K12" s="11">
        <v>0</v>
      </c>
      <c r="L12" s="11"/>
      <c r="M12" s="11">
        <v>0</v>
      </c>
      <c r="N12" s="11"/>
      <c r="O12" s="11">
        <v>157723180</v>
      </c>
      <c r="P12" s="11"/>
      <c r="Q12" s="11">
        <f t="shared" si="1"/>
        <v>157723180</v>
      </c>
    </row>
    <row r="13" spans="1:17">
      <c r="A13" s="2" t="s">
        <v>141</v>
      </c>
      <c r="C13" s="11">
        <v>0</v>
      </c>
      <c r="D13" s="11"/>
      <c r="E13" s="11">
        <v>0</v>
      </c>
      <c r="F13" s="11"/>
      <c r="G13" s="11">
        <v>0</v>
      </c>
      <c r="H13" s="11"/>
      <c r="I13" s="11">
        <f t="shared" si="0"/>
        <v>0</v>
      </c>
      <c r="J13" s="11"/>
      <c r="K13" s="11">
        <v>0</v>
      </c>
      <c r="L13" s="11"/>
      <c r="M13" s="11">
        <v>0</v>
      </c>
      <c r="N13" s="11"/>
      <c r="O13" s="11">
        <v>60913725</v>
      </c>
      <c r="P13" s="11"/>
      <c r="Q13" s="11">
        <f t="shared" si="1"/>
        <v>60913725</v>
      </c>
    </row>
    <row r="14" spans="1:17">
      <c r="A14" s="2" t="s">
        <v>142</v>
      </c>
      <c r="C14" s="11">
        <v>0</v>
      </c>
      <c r="D14" s="11"/>
      <c r="E14" s="11">
        <v>0</v>
      </c>
      <c r="F14" s="11"/>
      <c r="G14" s="11">
        <v>0</v>
      </c>
      <c r="H14" s="11"/>
      <c r="I14" s="11">
        <f t="shared" si="0"/>
        <v>0</v>
      </c>
      <c r="J14" s="11"/>
      <c r="K14" s="11">
        <v>0</v>
      </c>
      <c r="L14" s="11"/>
      <c r="M14" s="11">
        <v>0</v>
      </c>
      <c r="N14" s="11"/>
      <c r="O14" s="11">
        <v>1019686994</v>
      </c>
      <c r="P14" s="11"/>
      <c r="Q14" s="11">
        <f t="shared" si="1"/>
        <v>1019686994</v>
      </c>
    </row>
    <row r="15" spans="1:17">
      <c r="A15" s="2" t="s">
        <v>143</v>
      </c>
      <c r="C15" s="11">
        <v>0</v>
      </c>
      <c r="D15" s="11"/>
      <c r="E15" s="11">
        <v>0</v>
      </c>
      <c r="F15" s="11"/>
      <c r="G15" s="11">
        <v>0</v>
      </c>
      <c r="H15" s="11"/>
      <c r="I15" s="11">
        <f t="shared" si="0"/>
        <v>0</v>
      </c>
      <c r="J15" s="11"/>
      <c r="K15" s="11">
        <v>0</v>
      </c>
      <c r="L15" s="11"/>
      <c r="M15" s="11">
        <v>0</v>
      </c>
      <c r="N15" s="11"/>
      <c r="O15" s="11">
        <v>288179757</v>
      </c>
      <c r="P15" s="11"/>
      <c r="Q15" s="11">
        <f t="shared" si="1"/>
        <v>288179757</v>
      </c>
    </row>
    <row r="16" spans="1:17">
      <c r="A16" s="2" t="s">
        <v>144</v>
      </c>
      <c r="C16" s="11">
        <v>0</v>
      </c>
      <c r="D16" s="11"/>
      <c r="E16" s="11">
        <v>0</v>
      </c>
      <c r="F16" s="11"/>
      <c r="G16" s="11">
        <v>0</v>
      </c>
      <c r="H16" s="11"/>
      <c r="I16" s="11">
        <f t="shared" si="0"/>
        <v>0</v>
      </c>
      <c r="J16" s="11"/>
      <c r="K16" s="11">
        <v>0</v>
      </c>
      <c r="L16" s="11"/>
      <c r="M16" s="11">
        <v>0</v>
      </c>
      <c r="N16" s="11"/>
      <c r="O16" s="11">
        <v>771522619</v>
      </c>
      <c r="P16" s="11"/>
      <c r="Q16" s="11">
        <f t="shared" si="1"/>
        <v>771522619</v>
      </c>
    </row>
    <row r="17" spans="1:17">
      <c r="A17" s="2" t="s">
        <v>50</v>
      </c>
      <c r="C17" s="11">
        <v>251712660</v>
      </c>
      <c r="D17" s="11"/>
      <c r="E17" s="11">
        <v>-13619530</v>
      </c>
      <c r="F17" s="11"/>
      <c r="G17" s="11">
        <v>0</v>
      </c>
      <c r="H17" s="11"/>
      <c r="I17" s="11">
        <f t="shared" si="0"/>
        <v>238093130</v>
      </c>
      <c r="J17" s="11"/>
      <c r="K17" s="11">
        <v>676957029</v>
      </c>
      <c r="L17" s="11"/>
      <c r="M17" s="11">
        <v>174569696</v>
      </c>
      <c r="N17" s="11"/>
      <c r="O17" s="11">
        <v>0</v>
      </c>
      <c r="P17" s="11"/>
      <c r="Q17" s="11">
        <f t="shared" si="1"/>
        <v>851526725</v>
      </c>
    </row>
    <row r="18" spans="1:17">
      <c r="A18" s="2" t="s">
        <v>53</v>
      </c>
      <c r="C18" s="11">
        <v>43347319</v>
      </c>
      <c r="D18" s="11"/>
      <c r="E18" s="11">
        <v>-2491647</v>
      </c>
      <c r="F18" s="11"/>
      <c r="G18" s="11">
        <v>0</v>
      </c>
      <c r="H18" s="11"/>
      <c r="I18" s="11">
        <f t="shared" si="0"/>
        <v>40855672</v>
      </c>
      <c r="J18" s="11"/>
      <c r="K18" s="11">
        <v>393924562</v>
      </c>
      <c r="L18" s="11"/>
      <c r="M18" s="11">
        <v>177676217</v>
      </c>
      <c r="N18" s="11"/>
      <c r="O18" s="11">
        <v>0</v>
      </c>
      <c r="P18" s="11"/>
      <c r="Q18" s="11">
        <f t="shared" si="1"/>
        <v>571600779</v>
      </c>
    </row>
    <row r="19" spans="1:17">
      <c r="A19" s="2" t="s">
        <v>40</v>
      </c>
      <c r="C19" s="11">
        <v>0</v>
      </c>
      <c r="D19" s="11"/>
      <c r="E19" s="11">
        <v>42953483</v>
      </c>
      <c r="F19" s="11"/>
      <c r="G19" s="11">
        <v>0</v>
      </c>
      <c r="H19" s="11"/>
      <c r="I19" s="11">
        <f t="shared" si="0"/>
        <v>42953483</v>
      </c>
      <c r="J19" s="11"/>
      <c r="K19" s="11">
        <v>0</v>
      </c>
      <c r="L19" s="11"/>
      <c r="M19" s="11">
        <v>113571228</v>
      </c>
      <c r="N19" s="11"/>
      <c r="O19" s="11">
        <v>0</v>
      </c>
      <c r="P19" s="11"/>
      <c r="Q19" s="11">
        <f t="shared" si="1"/>
        <v>113571228</v>
      </c>
    </row>
    <row r="20" spans="1:17">
      <c r="A20" s="2" t="s">
        <v>44</v>
      </c>
      <c r="C20" s="11">
        <v>0</v>
      </c>
      <c r="D20" s="11"/>
      <c r="E20" s="11">
        <v>3556605</v>
      </c>
      <c r="F20" s="11"/>
      <c r="G20" s="11">
        <v>0</v>
      </c>
      <c r="H20" s="11"/>
      <c r="I20" s="11">
        <f t="shared" si="0"/>
        <v>3556605</v>
      </c>
      <c r="J20" s="11"/>
      <c r="K20" s="11">
        <v>0</v>
      </c>
      <c r="L20" s="11"/>
      <c r="M20" s="11">
        <v>25435252</v>
      </c>
      <c r="N20" s="11"/>
      <c r="O20" s="11">
        <v>0</v>
      </c>
      <c r="P20" s="11"/>
      <c r="Q20" s="11">
        <f t="shared" si="1"/>
        <v>25435252</v>
      </c>
    </row>
    <row r="21" spans="1:17">
      <c r="A21" s="2" t="s">
        <v>47</v>
      </c>
      <c r="C21" s="11">
        <v>0</v>
      </c>
      <c r="D21" s="11"/>
      <c r="E21" s="11">
        <v>32351452</v>
      </c>
      <c r="F21" s="11"/>
      <c r="G21" s="11">
        <v>0</v>
      </c>
      <c r="H21" s="11"/>
      <c r="I21" s="11">
        <f t="shared" si="0"/>
        <v>32351452</v>
      </c>
      <c r="J21" s="11"/>
      <c r="K21" s="11">
        <v>0</v>
      </c>
      <c r="L21" s="11"/>
      <c r="M21" s="11">
        <v>38675236</v>
      </c>
      <c r="N21" s="11"/>
      <c r="O21" s="11">
        <v>0</v>
      </c>
      <c r="P21" s="11"/>
      <c r="Q21" s="11">
        <f t="shared" si="1"/>
        <v>38675236</v>
      </c>
    </row>
    <row r="22" spans="1:17">
      <c r="A22" s="2" t="s">
        <v>30</v>
      </c>
      <c r="C22" s="7">
        <f>SUM(C8:C21)</f>
        <v>295059979</v>
      </c>
      <c r="D22" s="6"/>
      <c r="E22" s="7">
        <f>SUM(E8:E21)</f>
        <v>62750363</v>
      </c>
      <c r="F22" s="6"/>
      <c r="G22" s="7">
        <f>SUM(G8:G21)</f>
        <v>0</v>
      </c>
      <c r="H22" s="6"/>
      <c r="I22" s="7">
        <f>SUM(I8:I21)</f>
        <v>357810342</v>
      </c>
      <c r="J22" s="6"/>
      <c r="K22" s="7">
        <f>SUM(K8:K21)</f>
        <v>1586764763</v>
      </c>
      <c r="L22" s="6"/>
      <c r="M22" s="7">
        <f>SUM(M8:M21)</f>
        <v>529927629</v>
      </c>
      <c r="N22" s="6"/>
      <c r="O22" s="7">
        <f>SUM(O8:O21)</f>
        <v>2777113143</v>
      </c>
      <c r="P22" s="6"/>
      <c r="Q22" s="7">
        <f>SUM(Q8:Q21)</f>
        <v>4893805535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Ghayouri, Ali</cp:lastModifiedBy>
  <dcterms:modified xsi:type="dcterms:W3CDTF">2024-01-30T12:03:25Z</dcterms:modified>
</cp:coreProperties>
</file>