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AE54213D-FB03-486B-8286-DF5CE0F74E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Q19" i="12"/>
  <c r="O19" i="12"/>
  <c r="M19" i="12"/>
  <c r="K19" i="12"/>
  <c r="I19" i="12"/>
  <c r="G19" i="12"/>
  <c r="E19" i="12"/>
  <c r="C19" i="12"/>
  <c r="U4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8" i="11"/>
  <c r="K9" i="11"/>
  <c r="K10" i="11"/>
  <c r="K11" i="11"/>
  <c r="K45" i="11" s="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8" i="11"/>
  <c r="S45" i="11"/>
  <c r="Q45" i="11"/>
  <c r="O45" i="11"/>
  <c r="M45" i="11"/>
  <c r="I45" i="11"/>
  <c r="G45" i="11"/>
  <c r="E45" i="11"/>
  <c r="C45" i="11"/>
  <c r="Q46" i="10"/>
  <c r="O46" i="10"/>
  <c r="M46" i="10"/>
  <c r="I46" i="10"/>
  <c r="G46" i="10"/>
  <c r="E46" i="10"/>
  <c r="Q29" i="9"/>
  <c r="O29" i="9"/>
  <c r="M29" i="9"/>
  <c r="I29" i="9"/>
  <c r="G29" i="9"/>
  <c r="E29" i="9"/>
  <c r="S22" i="8"/>
  <c r="Q22" i="8"/>
  <c r="O22" i="8"/>
  <c r="M22" i="8"/>
  <c r="K22" i="8"/>
  <c r="I22" i="8"/>
  <c r="S14" i="7"/>
  <c r="Q14" i="7"/>
  <c r="O14" i="7"/>
  <c r="M14" i="7"/>
  <c r="K14" i="7"/>
  <c r="I14" i="7"/>
  <c r="S11" i="6"/>
  <c r="Q11" i="6"/>
  <c r="O11" i="6"/>
  <c r="M11" i="6"/>
  <c r="K11" i="6"/>
  <c r="AK13" i="3"/>
  <c r="AI13" i="3"/>
  <c r="AG13" i="3"/>
  <c r="AA13" i="3"/>
  <c r="W13" i="3"/>
  <c r="S13" i="3"/>
  <c r="Q13" i="3"/>
  <c r="Y27" i="1"/>
  <c r="W27" i="1"/>
  <c r="U27" i="1"/>
  <c r="O27" i="1"/>
  <c r="K27" i="1"/>
  <c r="G27" i="1"/>
  <c r="E27" i="1"/>
</calcChain>
</file>

<file path=xl/sharedStrings.xml><?xml version="1.0" encoding="utf-8"?>
<sst xmlns="http://schemas.openxmlformats.org/spreadsheetml/2006/main" count="584" uniqueCount="151">
  <si>
    <t>صندوق سرمایه گذاری تعالی دانش مالی اسلامی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</si>
  <si>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</si>
  <si>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</si>
  <si>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</si>
  <si>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</si>
  <si>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</si>
  <si>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</si>
  <si>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</si>
  <si>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</si>
  <si>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</si>
  <si>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</si>
  <si>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</si>
  <si>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</si>
  <si>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</si>
  <si>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</si>
  <si>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</si>
  <si>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بانک‌اقتصادنوین‌</t>
  </si>
  <si>
    <t>پخش هجرت</t>
  </si>
  <si>
    <t>پویا زرکان آق دره</t>
  </si>
  <si>
    <t>تایدواترخاورمیانه</t>
  </si>
  <si>
    <t>داروسازی کاسپین تامین</t>
  </si>
  <si>
    <t>سپید ماکیان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</si>
  <si>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</si>
  <si>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</si>
  <si>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</si>
  <si>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</si>
  <si>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شیشه‌ همدان‌</t>
  </si>
  <si>
    <t>فجر انرژی خلیج فارس</t>
  </si>
  <si>
    <t>گسترش نفت و گاز پارسیان</t>
  </si>
  <si>
    <t>مبین انرژی خلیج فارس</t>
  </si>
  <si>
    <t>محصولات کاغذی لطیف</t>
  </si>
  <si>
    <t>کالسیمین‌</t>
  </si>
  <si>
    <t>کشت و دام قیام اصفهان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</si>
  <si>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</si>
  <si>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</si>
  <si>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</si>
  <si>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</si>
  <si>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</si>
  <si>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</si>
  <si>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</si>
  <si>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</si>
  <si>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</si>
  <si>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صادرات ایران0207</t>
  </si>
  <si>
    <t>بله</t>
  </si>
  <si>
    <t>1401/04/01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</si>
  <si>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</si>
  <si>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</si>
  <si>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</si>
  <si>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</si>
  <si>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</si>
  <si>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</si>
  <si>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اسنادخزانه-م6بودجه01-030814</t>
  </si>
  <si>
    <t>1401/12/10</t>
  </si>
  <si>
    <t>1403/08/14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</si>
  <si>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</si>
  <si>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</si>
  <si>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</si>
  <si>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</si>
  <si>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</si>
  <si>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</si>
  <si>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</si>
  <si>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</si>
  <si>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</si>
  <si>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</si>
  <si>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</si>
  <si>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</si>
  <si>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</si>
  <si>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</si>
  <si>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</si>
  <si>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</si>
  <si>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</si>
  <si>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</si>
  <si>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</si>
  <si>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</si>
  <si>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</si>
  <si>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</si>
  <si>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</si>
  <si>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</si>
  <si>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</si>
  <si>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</si>
  <si>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</si>
  <si>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</si>
  <si>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</si>
  <si>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/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</si>
  <si>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</si>
  <si>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</si>
  <si>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</si>
  <si>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</si>
  <si>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</si>
  <si>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</si>
  <si>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</si>
  <si>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</si>
  <si>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</si>
  <si>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</si>
  <si>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1402/04/29</t>
  </si>
  <si>
    <t>1402/01/31</t>
  </si>
  <si>
    <t>1402/04/12</t>
  </si>
  <si>
    <t>پتروشیمی شازند</t>
  </si>
  <si>
    <t>1402/03/20</t>
  </si>
  <si>
    <t>1402/07/29</t>
  </si>
  <si>
    <t>نفت ایرانول</t>
  </si>
  <si>
    <t>1402/04/10</t>
  </si>
  <si>
    <t>نفت سپاهان</t>
  </si>
  <si>
    <t>1402/04/17</t>
  </si>
  <si>
    <t>1402/04/28</t>
  </si>
  <si>
    <t>1402/06/06</t>
  </si>
  <si>
    <t>پتروشیمی تندگویان</t>
  </si>
  <si>
    <t>1402/03/22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</si>
  <si>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</si>
  <si>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</si>
  <si>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</si>
  <si>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</si>
  <si>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</si>
  <si>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</si>
  <si>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</si>
  <si>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</si>
  <si>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</si>
  <si>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</si>
  <si>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</si>
  <si>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</si>
  <si>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</si>
  <si>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</si>
  <si>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</si>
  <si>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توسعه حمل و نقل ریلی پارسیان</t>
  </si>
  <si>
    <t>فرآورده های سیمان شرق</t>
  </si>
  <si>
    <t>س. الماس حکمت ایرانیان</t>
  </si>
  <si>
    <t>پتروشیمی پردیس</t>
  </si>
  <si>
    <t>سرمایه گذاری تامین اجتماعی</t>
  </si>
  <si>
    <t>ملی شیمی کشاورز</t>
  </si>
  <si>
    <t>گام بانک سینا0206</t>
  </si>
  <si>
    <t>گواهی اعتبار مولد سپه0208</t>
  </si>
  <si>
    <t>گام بانک تجارت0206</t>
  </si>
  <si>
    <t>گام بانک اقتصاد نوین0205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</si>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</sst>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06F5A64-0A79-475D-F8C2-2A1F5D9225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5FFE-BF6A-4D6F-881B-FA55F49BF2B5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35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6"/>
  <sheetViews>
    <sheetView rightToLeft="1" topLeftCell="A31" workbookViewId="0">
      <selection activeCell="U45" sqref="U45"/>
    </sheetView>
  </sheetViews>
  <sheetFormatPr defaultRowHeight="21.75"/>
  <cols>
    <col min="1" max="1" width="28.425781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4.855468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1:21" ht="22.5">
      <c r="A6" s="9" t="s">
        <v>3</v>
      </c>
      <c r="C6" s="11" t="s">
        <v>75</v>
      </c>
      <c r="D6" s="11" t="s">
        <v>75</v>
      </c>
      <c r="E6" s="11" t="s">
        <v>75</v>
      </c>
      <c r="F6" s="11" t="s">
        <v>75</v>
      </c>
      <c r="G6" s="11" t="s">
        <v>75</v>
      </c>
      <c r="H6" s="11" t="s">
        <v>75</v>
      </c>
      <c r="I6" s="11" t="s">
        <v>75</v>
      </c>
      <c r="J6" s="11" t="s">
        <v>75</v>
      </c>
      <c r="K6" s="11" t="s">
        <v>75</v>
      </c>
      <c r="M6" s="11" t="s">
        <v>76</v>
      </c>
      <c r="N6" s="11" t="s">
        <v>76</v>
      </c>
      <c r="O6" s="11" t="s">
        <v>76</v>
      </c>
      <c r="P6" s="11" t="s">
        <v>76</v>
      </c>
      <c r="Q6" s="11" t="s">
        <v>76</v>
      </c>
      <c r="R6" s="11" t="s">
        <v>76</v>
      </c>
      <c r="S6" s="11" t="s">
        <v>76</v>
      </c>
      <c r="T6" s="11" t="s">
        <v>76</v>
      </c>
      <c r="U6" s="11" t="s">
        <v>76</v>
      </c>
    </row>
    <row r="7" spans="1:21" ht="22.5">
      <c r="A7" s="11" t="s">
        <v>3</v>
      </c>
      <c r="C7" s="12" t="s">
        <v>134</v>
      </c>
      <c r="E7" s="12" t="s">
        <v>135</v>
      </c>
      <c r="G7" s="12" t="s">
        <v>136</v>
      </c>
      <c r="I7" s="12" t="s">
        <v>60</v>
      </c>
      <c r="K7" s="12" t="s">
        <v>137</v>
      </c>
      <c r="M7" s="12" t="s">
        <v>134</v>
      </c>
      <c r="O7" s="12" t="s">
        <v>135</v>
      </c>
      <c r="Q7" s="12" t="s">
        <v>136</v>
      </c>
      <c r="S7" s="12" t="s">
        <v>60</v>
      </c>
      <c r="U7" s="12" t="s">
        <v>137</v>
      </c>
    </row>
    <row r="8" spans="1:21">
      <c r="A8" s="2" t="s">
        <v>22</v>
      </c>
      <c r="C8" s="3">
        <v>0</v>
      </c>
      <c r="E8" s="3">
        <v>92846039</v>
      </c>
      <c r="G8" s="3">
        <v>-18420962</v>
      </c>
      <c r="I8" s="3">
        <v>74425077</v>
      </c>
      <c r="K8" s="5">
        <f>I8/$I$45</f>
        <v>11.55121291102215</v>
      </c>
      <c r="M8" s="3">
        <v>309599594</v>
      </c>
      <c r="O8" s="3">
        <v>-60817130</v>
      </c>
      <c r="Q8" s="3">
        <v>-21744813</v>
      </c>
      <c r="S8" s="3">
        <v>227037651</v>
      </c>
      <c r="U8" s="5">
        <f>S8/$S$45</f>
        <v>2.1947378207359661E-2</v>
      </c>
    </row>
    <row r="9" spans="1:21">
      <c r="A9" s="2" t="s">
        <v>16</v>
      </c>
      <c r="C9" s="3">
        <v>0</v>
      </c>
      <c r="E9" s="3">
        <v>211943372</v>
      </c>
      <c r="G9" s="3">
        <v>33715731</v>
      </c>
      <c r="I9" s="3">
        <v>245659103</v>
      </c>
      <c r="K9" s="5">
        <f t="shared" ref="K9:K44" si="0">I9/$I$45</f>
        <v>38.127748289514301</v>
      </c>
      <c r="M9" s="3">
        <v>32865750</v>
      </c>
      <c r="O9" s="3">
        <v>375020237</v>
      </c>
      <c r="Q9" s="3">
        <v>33715731</v>
      </c>
      <c r="S9" s="3">
        <v>441601718</v>
      </c>
      <c r="U9" s="5">
        <f t="shared" ref="U9:U44" si="1">S9/$S$45</f>
        <v>4.268895436187272E-2</v>
      </c>
    </row>
    <row r="10" spans="1:21">
      <c r="A10" s="2" t="s">
        <v>19</v>
      </c>
      <c r="C10" s="3">
        <v>0</v>
      </c>
      <c r="E10" s="3">
        <v>488151266</v>
      </c>
      <c r="G10" s="3">
        <v>-4093</v>
      </c>
      <c r="I10" s="3">
        <v>488147173</v>
      </c>
      <c r="K10" s="5">
        <f t="shared" si="0"/>
        <v>75.763333469397196</v>
      </c>
      <c r="M10" s="3">
        <v>87788500</v>
      </c>
      <c r="O10" s="3">
        <v>562655732</v>
      </c>
      <c r="Q10" s="3">
        <v>-4093</v>
      </c>
      <c r="S10" s="3">
        <v>650440139</v>
      </c>
      <c r="U10" s="5">
        <f t="shared" si="1"/>
        <v>6.2877041182392207E-2</v>
      </c>
    </row>
    <row r="11" spans="1:21">
      <c r="A11" s="2" t="s">
        <v>115</v>
      </c>
      <c r="C11" s="3">
        <v>0</v>
      </c>
      <c r="E11" s="3">
        <v>0</v>
      </c>
      <c r="G11" s="3">
        <v>0</v>
      </c>
      <c r="I11" s="3">
        <v>0</v>
      </c>
      <c r="K11" s="5">
        <f t="shared" si="0"/>
        <v>0</v>
      </c>
      <c r="M11" s="3">
        <v>0</v>
      </c>
      <c r="O11" s="3">
        <v>0</v>
      </c>
      <c r="Q11" s="3">
        <v>2071467707</v>
      </c>
      <c r="S11" s="3">
        <v>2071467707</v>
      </c>
      <c r="U11" s="5">
        <f t="shared" si="1"/>
        <v>0.20024557605144128</v>
      </c>
    </row>
    <row r="12" spans="1:21">
      <c r="A12" s="2" t="s">
        <v>116</v>
      </c>
      <c r="C12" s="3">
        <v>0</v>
      </c>
      <c r="E12" s="3">
        <v>0</v>
      </c>
      <c r="G12" s="3">
        <v>0</v>
      </c>
      <c r="I12" s="3">
        <v>0</v>
      </c>
      <c r="K12" s="5">
        <f t="shared" si="0"/>
        <v>0</v>
      </c>
      <c r="M12" s="3">
        <v>0</v>
      </c>
      <c r="O12" s="3">
        <v>0</v>
      </c>
      <c r="Q12" s="3">
        <v>24575273</v>
      </c>
      <c r="S12" s="3">
        <v>24575273</v>
      </c>
      <c r="U12" s="5">
        <f t="shared" si="1"/>
        <v>2.3756535918358062E-3</v>
      </c>
    </row>
    <row r="13" spans="1:21">
      <c r="A13" s="2" t="s">
        <v>109</v>
      </c>
      <c r="C13" s="3">
        <v>0</v>
      </c>
      <c r="E13" s="3">
        <v>0</v>
      </c>
      <c r="G13" s="3">
        <v>0</v>
      </c>
      <c r="I13" s="3">
        <v>0</v>
      </c>
      <c r="K13" s="5">
        <f t="shared" si="0"/>
        <v>0</v>
      </c>
      <c r="M13" s="3">
        <v>142478700</v>
      </c>
      <c r="O13" s="3">
        <v>0</v>
      </c>
      <c r="Q13" s="3">
        <v>-237223998</v>
      </c>
      <c r="S13" s="3">
        <v>-94745298</v>
      </c>
      <c r="U13" s="5">
        <f t="shared" si="1"/>
        <v>-9.1588812666802862E-3</v>
      </c>
    </row>
    <row r="14" spans="1:21">
      <c r="A14" s="2" t="s">
        <v>27</v>
      </c>
      <c r="C14" s="3">
        <v>0</v>
      </c>
      <c r="E14" s="3">
        <v>-7097517</v>
      </c>
      <c r="G14" s="3">
        <v>0</v>
      </c>
      <c r="I14" s="3">
        <v>-7097517</v>
      </c>
      <c r="K14" s="5">
        <f t="shared" si="0"/>
        <v>-1.101576690429211</v>
      </c>
      <c r="M14" s="3">
        <v>168300000</v>
      </c>
      <c r="O14" s="3">
        <v>-194674752</v>
      </c>
      <c r="Q14" s="3">
        <v>9543049</v>
      </c>
      <c r="S14" s="3">
        <v>-16831703</v>
      </c>
      <c r="U14" s="5">
        <f t="shared" si="1"/>
        <v>-1.627094669046546E-3</v>
      </c>
    </row>
    <row r="15" spans="1:21">
      <c r="A15" s="2" t="s">
        <v>117</v>
      </c>
      <c r="C15" s="3">
        <v>0</v>
      </c>
      <c r="E15" s="3">
        <v>0</v>
      </c>
      <c r="G15" s="3">
        <v>0</v>
      </c>
      <c r="I15" s="3">
        <v>0</v>
      </c>
      <c r="K15" s="5">
        <f t="shared" si="0"/>
        <v>0</v>
      </c>
      <c r="M15" s="3">
        <v>0</v>
      </c>
      <c r="O15" s="3">
        <v>0</v>
      </c>
      <c r="Q15" s="3">
        <v>599556149</v>
      </c>
      <c r="S15" s="3">
        <v>599556149</v>
      </c>
      <c r="U15" s="5">
        <f t="shared" si="1"/>
        <v>5.7958164651074028E-2</v>
      </c>
    </row>
    <row r="16" spans="1:21">
      <c r="A16" s="2" t="s">
        <v>118</v>
      </c>
      <c r="C16" s="3">
        <v>0</v>
      </c>
      <c r="E16" s="3">
        <v>0</v>
      </c>
      <c r="G16" s="3">
        <v>0</v>
      </c>
      <c r="I16" s="3">
        <v>0</v>
      </c>
      <c r="K16" s="5">
        <f t="shared" si="0"/>
        <v>0</v>
      </c>
      <c r="M16" s="3">
        <v>0</v>
      </c>
      <c r="O16" s="3">
        <v>0</v>
      </c>
      <c r="Q16" s="3">
        <v>210412113</v>
      </c>
      <c r="S16" s="3">
        <v>210412113</v>
      </c>
      <c r="U16" s="5">
        <f t="shared" si="1"/>
        <v>2.0340213189664731E-2</v>
      </c>
    </row>
    <row r="17" spans="1:21">
      <c r="A17" s="2" t="s">
        <v>97</v>
      </c>
      <c r="C17" s="3">
        <v>0</v>
      </c>
      <c r="E17" s="3">
        <v>0</v>
      </c>
      <c r="G17" s="3">
        <v>0</v>
      </c>
      <c r="I17" s="3">
        <v>0</v>
      </c>
      <c r="K17" s="5">
        <f t="shared" si="0"/>
        <v>0</v>
      </c>
      <c r="M17" s="3">
        <v>193275600</v>
      </c>
      <c r="O17" s="3">
        <v>0</v>
      </c>
      <c r="Q17" s="3">
        <v>-604980566</v>
      </c>
      <c r="S17" s="3">
        <v>-411704966</v>
      </c>
      <c r="U17" s="5">
        <f t="shared" si="1"/>
        <v>-3.9798881634175075E-2</v>
      </c>
    </row>
    <row r="18" spans="1:21">
      <c r="A18" s="2" t="s">
        <v>24</v>
      </c>
      <c r="C18" s="3">
        <v>0</v>
      </c>
      <c r="E18" s="3">
        <v>-297681830</v>
      </c>
      <c r="G18" s="3">
        <v>0</v>
      </c>
      <c r="I18" s="3">
        <v>-297681830</v>
      </c>
      <c r="K18" s="5">
        <f t="shared" si="0"/>
        <v>-46.201983749008427</v>
      </c>
      <c r="M18" s="3">
        <v>192906000</v>
      </c>
      <c r="O18" s="3">
        <v>-178501286</v>
      </c>
      <c r="Q18" s="3">
        <v>-28055863</v>
      </c>
      <c r="S18" s="3">
        <v>-13651149</v>
      </c>
      <c r="U18" s="5">
        <f t="shared" si="1"/>
        <v>-1.3196354382120506E-3</v>
      </c>
    </row>
    <row r="19" spans="1:21">
      <c r="A19" s="2" t="s">
        <v>119</v>
      </c>
      <c r="C19" s="3">
        <v>0</v>
      </c>
      <c r="E19" s="3">
        <v>0</v>
      </c>
      <c r="G19" s="3">
        <v>0</v>
      </c>
      <c r="I19" s="3">
        <v>0</v>
      </c>
      <c r="K19" s="5">
        <f t="shared" si="0"/>
        <v>0</v>
      </c>
      <c r="M19" s="3">
        <v>0</v>
      </c>
      <c r="O19" s="3">
        <v>0</v>
      </c>
      <c r="Q19" s="3">
        <v>0</v>
      </c>
      <c r="S19" s="3">
        <v>0</v>
      </c>
      <c r="U19" s="5">
        <f t="shared" si="1"/>
        <v>0</v>
      </c>
    </row>
    <row r="20" spans="1:21">
      <c r="A20" s="2" t="s">
        <v>28</v>
      </c>
      <c r="C20" s="3">
        <v>0</v>
      </c>
      <c r="E20" s="3">
        <v>-92851745</v>
      </c>
      <c r="G20" s="3">
        <v>0</v>
      </c>
      <c r="I20" s="3">
        <v>-92851745</v>
      </c>
      <c r="K20" s="5">
        <f t="shared" si="0"/>
        <v>-14.411140960659489</v>
      </c>
      <c r="M20" s="3">
        <v>0</v>
      </c>
      <c r="O20" s="3">
        <v>-212083466</v>
      </c>
      <c r="Q20" s="3">
        <v>-64003605</v>
      </c>
      <c r="S20" s="3">
        <v>-276087071</v>
      </c>
      <c r="U20" s="5">
        <f t="shared" si="1"/>
        <v>-2.6688909697181282E-2</v>
      </c>
    </row>
    <row r="21" spans="1:21">
      <c r="A21" s="2" t="s">
        <v>120</v>
      </c>
      <c r="C21" s="3">
        <v>0</v>
      </c>
      <c r="E21" s="3">
        <v>0</v>
      </c>
      <c r="G21" s="3">
        <v>0</v>
      </c>
      <c r="I21" s="3">
        <v>0</v>
      </c>
      <c r="K21" s="5">
        <f t="shared" si="0"/>
        <v>0</v>
      </c>
      <c r="M21" s="3">
        <v>0</v>
      </c>
      <c r="O21" s="3">
        <v>0</v>
      </c>
      <c r="Q21" s="3">
        <v>228575179</v>
      </c>
      <c r="S21" s="3">
        <v>228575179</v>
      </c>
      <c r="U21" s="5">
        <f t="shared" si="1"/>
        <v>2.2096008658616422E-2</v>
      </c>
    </row>
    <row r="22" spans="1:21">
      <c r="A22" s="2" t="s">
        <v>23</v>
      </c>
      <c r="C22" s="3">
        <v>0</v>
      </c>
      <c r="E22" s="3">
        <v>-27833400</v>
      </c>
      <c r="G22" s="3">
        <v>0</v>
      </c>
      <c r="I22" s="3">
        <v>-27833400</v>
      </c>
      <c r="K22" s="5">
        <f t="shared" si="0"/>
        <v>-4.3199085899184748</v>
      </c>
      <c r="M22" s="3">
        <v>164500000</v>
      </c>
      <c r="O22" s="3">
        <v>-343742492</v>
      </c>
      <c r="Q22" s="3">
        <v>-26077451</v>
      </c>
      <c r="S22" s="3">
        <v>-205319943</v>
      </c>
      <c r="U22" s="5">
        <f t="shared" si="1"/>
        <v>-1.9847960999801427E-2</v>
      </c>
    </row>
    <row r="23" spans="1:21">
      <c r="A23" s="2" t="s">
        <v>29</v>
      </c>
      <c r="C23" s="3">
        <v>0</v>
      </c>
      <c r="E23" s="3">
        <v>-42761843</v>
      </c>
      <c r="G23" s="3">
        <v>0</v>
      </c>
      <c r="I23" s="3">
        <v>-42761843</v>
      </c>
      <c r="K23" s="5">
        <f t="shared" si="0"/>
        <v>-6.636891392946791</v>
      </c>
      <c r="M23" s="3">
        <v>131818830</v>
      </c>
      <c r="O23" s="3">
        <v>-518247449</v>
      </c>
      <c r="Q23" s="3">
        <v>-10530249</v>
      </c>
      <c r="S23" s="3">
        <v>-396958868</v>
      </c>
      <c r="U23" s="5">
        <f t="shared" si="1"/>
        <v>-3.8373399171405982E-2</v>
      </c>
    </row>
    <row r="24" spans="1:21">
      <c r="A24" s="2" t="s">
        <v>100</v>
      </c>
      <c r="C24" s="3">
        <v>0</v>
      </c>
      <c r="E24" s="3">
        <v>0</v>
      </c>
      <c r="G24" s="3">
        <v>0</v>
      </c>
      <c r="I24" s="3">
        <v>0</v>
      </c>
      <c r="K24" s="5">
        <f t="shared" si="0"/>
        <v>0</v>
      </c>
      <c r="M24" s="3">
        <v>324426000</v>
      </c>
      <c r="O24" s="3">
        <v>0</v>
      </c>
      <c r="Q24" s="3">
        <v>-349129373</v>
      </c>
      <c r="S24" s="3">
        <v>-24703373</v>
      </c>
      <c r="U24" s="5">
        <f t="shared" si="1"/>
        <v>-2.3880368205028558E-3</v>
      </c>
    </row>
    <row r="25" spans="1:21">
      <c r="A25" s="2" t="s">
        <v>121</v>
      </c>
      <c r="C25" s="3">
        <v>0</v>
      </c>
      <c r="E25" s="3">
        <v>0</v>
      </c>
      <c r="G25" s="3">
        <v>0</v>
      </c>
      <c r="I25" s="3">
        <v>0</v>
      </c>
      <c r="K25" s="5">
        <f t="shared" si="0"/>
        <v>0</v>
      </c>
      <c r="M25" s="3">
        <v>0</v>
      </c>
      <c r="O25" s="3">
        <v>0</v>
      </c>
      <c r="Q25" s="3">
        <v>163642469</v>
      </c>
      <c r="S25" s="3">
        <v>163642469</v>
      </c>
      <c r="U25" s="5">
        <f t="shared" si="1"/>
        <v>1.5819064116062091E-2</v>
      </c>
    </row>
    <row r="26" spans="1:21">
      <c r="A26" s="2" t="s">
        <v>122</v>
      </c>
      <c r="C26" s="3">
        <v>0</v>
      </c>
      <c r="E26" s="3">
        <v>0</v>
      </c>
      <c r="G26" s="3">
        <v>0</v>
      </c>
      <c r="I26" s="3">
        <v>0</v>
      </c>
      <c r="K26" s="5">
        <f t="shared" si="0"/>
        <v>0</v>
      </c>
      <c r="M26" s="3">
        <v>0</v>
      </c>
      <c r="O26" s="3">
        <v>0</v>
      </c>
      <c r="Q26" s="3">
        <v>206147440</v>
      </c>
      <c r="S26" s="3">
        <v>206147440</v>
      </c>
      <c r="U26" s="5">
        <f t="shared" si="1"/>
        <v>1.9927953853605466E-2</v>
      </c>
    </row>
    <row r="27" spans="1:21">
      <c r="A27" s="2" t="s">
        <v>102</v>
      </c>
      <c r="C27" s="3">
        <v>0</v>
      </c>
      <c r="E27" s="3">
        <v>0</v>
      </c>
      <c r="G27" s="3">
        <v>0</v>
      </c>
      <c r="I27" s="3">
        <v>0</v>
      </c>
      <c r="K27" s="5">
        <f t="shared" si="0"/>
        <v>0</v>
      </c>
      <c r="M27" s="3">
        <v>261745200</v>
      </c>
      <c r="O27" s="3">
        <v>0</v>
      </c>
      <c r="Q27" s="3">
        <v>-201812016</v>
      </c>
      <c r="S27" s="3">
        <v>59933184</v>
      </c>
      <c r="U27" s="5">
        <f t="shared" si="1"/>
        <v>5.7936481047334157E-3</v>
      </c>
    </row>
    <row r="28" spans="1:21">
      <c r="A28" s="2" t="s">
        <v>123</v>
      </c>
      <c r="C28" s="3">
        <v>0</v>
      </c>
      <c r="E28" s="3">
        <v>0</v>
      </c>
      <c r="G28" s="3">
        <v>0</v>
      </c>
      <c r="I28" s="3">
        <v>0</v>
      </c>
      <c r="K28" s="5">
        <f t="shared" si="0"/>
        <v>0</v>
      </c>
      <c r="M28" s="3">
        <v>0</v>
      </c>
      <c r="O28" s="3">
        <v>0</v>
      </c>
      <c r="Q28" s="3">
        <v>630217678</v>
      </c>
      <c r="S28" s="3">
        <v>630217678</v>
      </c>
      <c r="U28" s="5">
        <f t="shared" si="1"/>
        <v>6.0922167187282994E-2</v>
      </c>
    </row>
    <row r="29" spans="1:21">
      <c r="A29" s="2" t="s">
        <v>124</v>
      </c>
      <c r="C29" s="3">
        <v>0</v>
      </c>
      <c r="E29" s="3">
        <v>0</v>
      </c>
      <c r="G29" s="3">
        <v>0</v>
      </c>
      <c r="I29" s="3">
        <v>0</v>
      </c>
      <c r="K29" s="5">
        <f t="shared" si="0"/>
        <v>0</v>
      </c>
      <c r="M29" s="3">
        <v>0</v>
      </c>
      <c r="O29" s="3">
        <v>0</v>
      </c>
      <c r="Q29" s="3">
        <v>115768870</v>
      </c>
      <c r="S29" s="3">
        <v>115768870</v>
      </c>
      <c r="U29" s="5">
        <f t="shared" si="1"/>
        <v>1.1191197421826098E-2</v>
      </c>
    </row>
    <row r="30" spans="1:21">
      <c r="A30" s="2" t="s">
        <v>125</v>
      </c>
      <c r="C30" s="3">
        <v>0</v>
      </c>
      <c r="E30" s="3">
        <v>0</v>
      </c>
      <c r="G30" s="3">
        <v>0</v>
      </c>
      <c r="I30" s="3">
        <v>0</v>
      </c>
      <c r="K30" s="5">
        <f t="shared" si="0"/>
        <v>0</v>
      </c>
      <c r="M30" s="3">
        <v>0</v>
      </c>
      <c r="O30" s="3">
        <v>0</v>
      </c>
      <c r="Q30" s="3">
        <v>1457029910</v>
      </c>
      <c r="S30" s="3">
        <v>1457029910</v>
      </c>
      <c r="U30" s="5">
        <f t="shared" si="1"/>
        <v>0.14084882552896572</v>
      </c>
    </row>
    <row r="31" spans="1:21">
      <c r="A31" s="2" t="s">
        <v>126</v>
      </c>
      <c r="C31" s="3">
        <v>0</v>
      </c>
      <c r="E31" s="3">
        <v>0</v>
      </c>
      <c r="G31" s="3">
        <v>0</v>
      </c>
      <c r="I31" s="3">
        <v>0</v>
      </c>
      <c r="K31" s="5">
        <f t="shared" si="0"/>
        <v>0</v>
      </c>
      <c r="M31" s="3">
        <v>0</v>
      </c>
      <c r="O31" s="3">
        <v>0</v>
      </c>
      <c r="Q31" s="3">
        <v>-374760354</v>
      </c>
      <c r="S31" s="3">
        <v>-374760354</v>
      </c>
      <c r="U31" s="5">
        <f t="shared" si="1"/>
        <v>-3.6227503192243611E-2</v>
      </c>
    </row>
    <row r="32" spans="1:21">
      <c r="A32" s="2" t="s">
        <v>106</v>
      </c>
      <c r="C32" s="3">
        <v>0</v>
      </c>
      <c r="E32" s="3">
        <v>0</v>
      </c>
      <c r="G32" s="3">
        <v>0</v>
      </c>
      <c r="I32" s="3">
        <v>0</v>
      </c>
      <c r="K32" s="5">
        <f t="shared" si="0"/>
        <v>0</v>
      </c>
      <c r="M32" s="3">
        <v>73541000</v>
      </c>
      <c r="O32" s="3">
        <v>0</v>
      </c>
      <c r="Q32" s="3">
        <v>-164909799</v>
      </c>
      <c r="S32" s="3">
        <v>-91368799</v>
      </c>
      <c r="U32" s="5">
        <f t="shared" si="1"/>
        <v>-8.8324803360708883E-3</v>
      </c>
    </row>
    <row r="33" spans="1:21">
      <c r="A33" s="2" t="s">
        <v>127</v>
      </c>
      <c r="C33" s="3">
        <v>0</v>
      </c>
      <c r="E33" s="3">
        <v>0</v>
      </c>
      <c r="G33" s="3">
        <v>0</v>
      </c>
      <c r="I33" s="3">
        <v>0</v>
      </c>
      <c r="K33" s="5">
        <f t="shared" si="0"/>
        <v>0</v>
      </c>
      <c r="M33" s="3">
        <v>0</v>
      </c>
      <c r="O33" s="3">
        <v>0</v>
      </c>
      <c r="Q33" s="3">
        <v>101035891</v>
      </c>
      <c r="S33" s="3">
        <v>101035891</v>
      </c>
      <c r="U33" s="5">
        <f t="shared" si="1"/>
        <v>9.7669831524752962E-3</v>
      </c>
    </row>
    <row r="34" spans="1:21">
      <c r="A34" s="2" t="s">
        <v>128</v>
      </c>
      <c r="C34" s="3">
        <v>0</v>
      </c>
      <c r="E34" s="3">
        <v>0</v>
      </c>
      <c r="G34" s="3">
        <v>0</v>
      </c>
      <c r="I34" s="3">
        <v>0</v>
      </c>
      <c r="K34" s="5">
        <f t="shared" si="0"/>
        <v>0</v>
      </c>
      <c r="M34" s="3">
        <v>0</v>
      </c>
      <c r="O34" s="3">
        <v>0</v>
      </c>
      <c r="Q34" s="3">
        <v>4726406391</v>
      </c>
      <c r="S34" s="3">
        <v>4726406391</v>
      </c>
      <c r="U34" s="5">
        <f t="shared" si="1"/>
        <v>0.45689438808085103</v>
      </c>
    </row>
    <row r="35" spans="1:21">
      <c r="A35" s="2" t="s">
        <v>18</v>
      </c>
      <c r="C35" s="3">
        <v>0</v>
      </c>
      <c r="E35" s="3">
        <v>69964817</v>
      </c>
      <c r="G35" s="3">
        <v>0</v>
      </c>
      <c r="I35" s="3">
        <v>69964817</v>
      </c>
      <c r="K35" s="5">
        <f t="shared" si="0"/>
        <v>10.858954132458635</v>
      </c>
      <c r="M35" s="3">
        <v>0</v>
      </c>
      <c r="O35" s="3">
        <v>473194873</v>
      </c>
      <c r="Q35" s="3">
        <v>96071608</v>
      </c>
      <c r="S35" s="3">
        <v>569266481</v>
      </c>
      <c r="U35" s="5">
        <f t="shared" si="1"/>
        <v>5.5030109341995093E-2</v>
      </c>
    </row>
    <row r="36" spans="1:21">
      <c r="A36" s="2" t="s">
        <v>30</v>
      </c>
      <c r="C36" s="3">
        <v>0</v>
      </c>
      <c r="E36" s="3">
        <v>-68788259</v>
      </c>
      <c r="G36" s="3">
        <v>0</v>
      </c>
      <c r="I36" s="3">
        <v>-68788259</v>
      </c>
      <c r="K36" s="5">
        <f t="shared" si="0"/>
        <v>-10.676345359878306</v>
      </c>
      <c r="M36" s="3">
        <v>334453100</v>
      </c>
      <c r="O36" s="3">
        <v>-74576913</v>
      </c>
      <c r="Q36" s="3">
        <v>-9531264</v>
      </c>
      <c r="S36" s="3">
        <v>250344923</v>
      </c>
      <c r="U36" s="5">
        <f t="shared" si="1"/>
        <v>2.4200456105729053E-2</v>
      </c>
    </row>
    <row r="37" spans="1:21">
      <c r="A37" s="2" t="s">
        <v>26</v>
      </c>
      <c r="C37" s="3">
        <v>54307593</v>
      </c>
      <c r="E37" s="3">
        <v>-141493523</v>
      </c>
      <c r="G37" s="3">
        <v>0</v>
      </c>
      <c r="I37" s="3">
        <v>-87185930</v>
      </c>
      <c r="K37" s="5">
        <f t="shared" si="0"/>
        <v>-13.53177290331152</v>
      </c>
      <c r="M37" s="3">
        <v>54307593</v>
      </c>
      <c r="O37" s="3">
        <v>-210050133</v>
      </c>
      <c r="Q37" s="3">
        <v>0</v>
      </c>
      <c r="S37" s="3">
        <v>-155742540</v>
      </c>
      <c r="U37" s="5">
        <f t="shared" si="1"/>
        <v>-1.5055390210828247E-2</v>
      </c>
    </row>
    <row r="38" spans="1:21">
      <c r="A38" s="2" t="s">
        <v>25</v>
      </c>
      <c r="C38" s="3">
        <v>0</v>
      </c>
      <c r="E38" s="3">
        <v>-75774542</v>
      </c>
      <c r="G38" s="3">
        <v>0</v>
      </c>
      <c r="I38" s="3">
        <v>-75774542</v>
      </c>
      <c r="K38" s="5">
        <f t="shared" si="0"/>
        <v>-11.760657874457962</v>
      </c>
      <c r="M38" s="3">
        <v>0</v>
      </c>
      <c r="O38" s="3">
        <v>-55463718</v>
      </c>
      <c r="Q38" s="3">
        <v>0</v>
      </c>
      <c r="S38" s="3">
        <v>-55463718</v>
      </c>
      <c r="U38" s="5">
        <f t="shared" si="1"/>
        <v>-5.3615917464383111E-3</v>
      </c>
    </row>
    <row r="39" spans="1:21">
      <c r="A39" s="2" t="s">
        <v>17</v>
      </c>
      <c r="C39" s="3">
        <v>0</v>
      </c>
      <c r="E39" s="3">
        <v>-52871431</v>
      </c>
      <c r="G39" s="3">
        <v>0</v>
      </c>
      <c r="I39" s="3">
        <v>-52871431</v>
      </c>
      <c r="K39" s="5">
        <f t="shared" si="0"/>
        <v>-8.205959348774563</v>
      </c>
      <c r="M39" s="3">
        <v>0</v>
      </c>
      <c r="O39" s="3">
        <v>-212423608</v>
      </c>
      <c r="Q39" s="3">
        <v>0</v>
      </c>
      <c r="S39" s="3">
        <v>-212423608</v>
      </c>
      <c r="U39" s="5">
        <f t="shared" si="1"/>
        <v>-2.0534661296984221E-2</v>
      </c>
    </row>
    <row r="40" spans="1:21">
      <c r="A40" s="2" t="s">
        <v>15</v>
      </c>
      <c r="C40" s="3">
        <v>0</v>
      </c>
      <c r="E40" s="3">
        <v>49715039</v>
      </c>
      <c r="G40" s="3">
        <v>0</v>
      </c>
      <c r="I40" s="3">
        <v>49715039</v>
      </c>
      <c r="K40" s="5">
        <f t="shared" si="0"/>
        <v>7.7160686090895112</v>
      </c>
      <c r="M40" s="3">
        <v>0</v>
      </c>
      <c r="O40" s="3">
        <v>-4995586</v>
      </c>
      <c r="Q40" s="3">
        <v>0</v>
      </c>
      <c r="S40" s="3">
        <v>-4995586</v>
      </c>
      <c r="U40" s="5">
        <f t="shared" si="1"/>
        <v>-4.8291556412108496E-4</v>
      </c>
    </row>
    <row r="41" spans="1:21">
      <c r="A41" s="2" t="s">
        <v>32</v>
      </c>
      <c r="C41" s="3">
        <v>0</v>
      </c>
      <c r="E41" s="3">
        <v>51668710</v>
      </c>
      <c r="G41" s="3">
        <v>0</v>
      </c>
      <c r="I41" s="3">
        <v>51668710</v>
      </c>
      <c r="K41" s="5">
        <f t="shared" si="0"/>
        <v>8.0192899235812583</v>
      </c>
      <c r="M41" s="3">
        <v>0</v>
      </c>
      <c r="O41" s="3">
        <v>51668710</v>
      </c>
      <c r="Q41" s="3">
        <v>0</v>
      </c>
      <c r="S41" s="3">
        <v>51668710</v>
      </c>
      <c r="U41" s="5">
        <f t="shared" si="1"/>
        <v>4.9947341987624161E-3</v>
      </c>
    </row>
    <row r="42" spans="1:21">
      <c r="A42" s="2" t="s">
        <v>31</v>
      </c>
      <c r="C42" s="3">
        <v>0</v>
      </c>
      <c r="E42" s="3">
        <v>-12195527</v>
      </c>
      <c r="G42" s="3">
        <v>0</v>
      </c>
      <c r="I42" s="3">
        <v>-12195527</v>
      </c>
      <c r="K42" s="5">
        <f t="shared" si="0"/>
        <v>-1.8928180475932761</v>
      </c>
      <c r="M42" s="3">
        <v>0</v>
      </c>
      <c r="O42" s="3">
        <v>-12195527</v>
      </c>
      <c r="Q42" s="3">
        <v>0</v>
      </c>
      <c r="S42" s="3">
        <v>-12195527</v>
      </c>
      <c r="U42" s="5">
        <f t="shared" si="1"/>
        <v>-1.1789227131629649E-3</v>
      </c>
    </row>
    <row r="43" spans="1:21">
      <c r="A43" s="2" t="s">
        <v>20</v>
      </c>
      <c r="C43" s="3">
        <v>0</v>
      </c>
      <c r="E43" s="3">
        <v>-21741482</v>
      </c>
      <c r="G43" s="3">
        <v>0</v>
      </c>
      <c r="I43" s="3">
        <v>-21741482</v>
      </c>
      <c r="K43" s="5">
        <f t="shared" si="0"/>
        <v>-3.3744068223557995</v>
      </c>
      <c r="M43" s="3">
        <v>0</v>
      </c>
      <c r="O43" s="3">
        <v>-19414557</v>
      </c>
      <c r="Q43" s="3">
        <v>0</v>
      </c>
      <c r="S43" s="3">
        <v>-19414557</v>
      </c>
      <c r="U43" s="5">
        <f t="shared" si="1"/>
        <v>-1.8767751662799839E-3</v>
      </c>
    </row>
    <row r="44" spans="1:21">
      <c r="A44" s="2" t="s">
        <v>21</v>
      </c>
      <c r="C44" s="3">
        <v>0</v>
      </c>
      <c r="E44" s="3">
        <v>-186353360</v>
      </c>
      <c r="G44" s="3">
        <v>0</v>
      </c>
      <c r="I44" s="3">
        <v>-186353360</v>
      </c>
      <c r="K44" s="5">
        <f t="shared" si="0"/>
        <v>-28.923145595729231</v>
      </c>
      <c r="M44" s="3">
        <v>0</v>
      </c>
      <c r="O44" s="3">
        <v>-74124256</v>
      </c>
      <c r="Q44" s="3">
        <v>0</v>
      </c>
      <c r="S44" s="3">
        <v>-74124256</v>
      </c>
      <c r="U44" s="5">
        <f t="shared" si="1"/>
        <v>-7.1654770634107228E-3</v>
      </c>
    </row>
    <row r="45" spans="1:21" ht="22.5" thickBot="1">
      <c r="C45" s="4">
        <f>SUM(C8:C44)</f>
        <v>54307593</v>
      </c>
      <c r="E45" s="4">
        <f>SUM(E8:E44)</f>
        <v>-63155216</v>
      </c>
      <c r="G45" s="4">
        <f>SUM(G8:G44)</f>
        <v>15290676</v>
      </c>
      <c r="I45" s="4">
        <f>SUM(I8:I44)</f>
        <v>6443053</v>
      </c>
      <c r="K45" s="7">
        <f>SUM(K8:K44)</f>
        <v>0.99999999999999645</v>
      </c>
      <c r="M45" s="4">
        <f>SUM(M8:M44)</f>
        <v>2472005867</v>
      </c>
      <c r="O45" s="4">
        <f>SUM(O8:O44)</f>
        <v>-708771321</v>
      </c>
      <c r="Q45" s="4">
        <f>SUM(Q8:Q44)</f>
        <v>8581402014</v>
      </c>
      <c r="S45" s="4">
        <f>SUM(S8:S44)</f>
        <v>10344636560</v>
      </c>
      <c r="U45" s="7">
        <f>SUM(U8:U44)</f>
        <v>0.99999999999999989</v>
      </c>
    </row>
    <row r="46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4" workbookViewId="0">
      <selection activeCell="M23" sqref="M23"/>
    </sheetView>
  </sheetViews>
  <sheetFormatPr defaultRowHeight="21.75"/>
  <cols>
    <col min="1" max="1" width="29.57031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5.855468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77</v>
      </c>
      <c r="C6" s="11" t="s">
        <v>75</v>
      </c>
      <c r="D6" s="11" t="s">
        <v>75</v>
      </c>
      <c r="E6" s="11" t="s">
        <v>75</v>
      </c>
      <c r="F6" s="11" t="s">
        <v>75</v>
      </c>
      <c r="G6" s="11" t="s">
        <v>75</v>
      </c>
      <c r="H6" s="11" t="s">
        <v>75</v>
      </c>
      <c r="I6" s="11" t="s">
        <v>75</v>
      </c>
      <c r="K6" s="11" t="s">
        <v>76</v>
      </c>
      <c r="L6" s="11" t="s">
        <v>76</v>
      </c>
      <c r="M6" s="11" t="s">
        <v>76</v>
      </c>
      <c r="N6" s="11" t="s">
        <v>76</v>
      </c>
      <c r="O6" s="11" t="s">
        <v>76</v>
      </c>
      <c r="P6" s="11" t="s">
        <v>76</v>
      </c>
      <c r="Q6" s="11" t="s">
        <v>76</v>
      </c>
    </row>
    <row r="7" spans="1:17" ht="22.5">
      <c r="A7" s="11" t="s">
        <v>77</v>
      </c>
      <c r="C7" s="12" t="s">
        <v>138</v>
      </c>
      <c r="E7" s="12" t="s">
        <v>135</v>
      </c>
      <c r="G7" s="12" t="s">
        <v>136</v>
      </c>
      <c r="I7" s="12" t="s">
        <v>139</v>
      </c>
      <c r="K7" s="12" t="s">
        <v>138</v>
      </c>
      <c r="M7" s="12" t="s">
        <v>135</v>
      </c>
      <c r="O7" s="12" t="s">
        <v>136</v>
      </c>
      <c r="Q7" s="12" t="s">
        <v>139</v>
      </c>
    </row>
    <row r="8" spans="1:17">
      <c r="A8" s="2" t="s">
        <v>42</v>
      </c>
      <c r="C8" s="3">
        <v>0</v>
      </c>
      <c r="E8" s="3">
        <v>0</v>
      </c>
      <c r="G8" s="3">
        <v>1002411685</v>
      </c>
      <c r="I8" s="3">
        <v>1002411685</v>
      </c>
      <c r="K8" s="3">
        <v>0</v>
      </c>
      <c r="M8" s="3">
        <v>0</v>
      </c>
      <c r="O8" s="3">
        <v>1019686994</v>
      </c>
      <c r="Q8" s="3">
        <v>1019686994</v>
      </c>
    </row>
    <row r="9" spans="1:17">
      <c r="A9" s="2" t="s">
        <v>45</v>
      </c>
      <c r="C9" s="3">
        <v>0</v>
      </c>
      <c r="E9" s="3">
        <v>180659999</v>
      </c>
      <c r="G9" s="3">
        <v>0</v>
      </c>
      <c r="I9" s="3">
        <v>180659999</v>
      </c>
      <c r="K9" s="3">
        <v>0</v>
      </c>
      <c r="M9" s="3">
        <v>559846977</v>
      </c>
      <c r="O9" s="3">
        <v>35394486</v>
      </c>
      <c r="Q9" s="3">
        <v>595241463</v>
      </c>
    </row>
    <row r="10" spans="1:17">
      <c r="A10" s="2" t="s">
        <v>129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288179757</v>
      </c>
      <c r="Q10" s="3">
        <v>288179757</v>
      </c>
    </row>
    <row r="11" spans="1:17">
      <c r="A11" s="2" t="s">
        <v>130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60913725</v>
      </c>
      <c r="Q11" s="3">
        <v>60913725</v>
      </c>
    </row>
    <row r="12" spans="1:17">
      <c r="A12" s="2" t="s">
        <v>131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157723180</v>
      </c>
      <c r="Q12" s="3">
        <v>157723180</v>
      </c>
    </row>
    <row r="13" spans="1:17">
      <c r="A13" s="2" t="s">
        <v>132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153953523</v>
      </c>
      <c r="Q13" s="3">
        <v>153953523</v>
      </c>
    </row>
    <row r="14" spans="1:17">
      <c r="A14" s="2" t="s">
        <v>85</v>
      </c>
      <c r="C14" s="3">
        <v>0</v>
      </c>
      <c r="E14" s="3">
        <v>0</v>
      </c>
      <c r="G14" s="3">
        <v>0</v>
      </c>
      <c r="I14" s="3">
        <v>0</v>
      </c>
      <c r="K14" s="3">
        <v>78486435</v>
      </c>
      <c r="M14" s="3">
        <v>0</v>
      </c>
      <c r="O14" s="3">
        <v>34659970</v>
      </c>
      <c r="Q14" s="3">
        <v>113146405</v>
      </c>
    </row>
    <row r="15" spans="1:17">
      <c r="A15" s="2" t="s">
        <v>82</v>
      </c>
      <c r="C15" s="3">
        <v>0</v>
      </c>
      <c r="E15" s="3">
        <v>0</v>
      </c>
      <c r="G15" s="3">
        <v>0</v>
      </c>
      <c r="I15" s="3">
        <v>0</v>
      </c>
      <c r="K15" s="3">
        <v>437396737</v>
      </c>
      <c r="M15" s="3">
        <v>0</v>
      </c>
      <c r="O15" s="3">
        <v>231794853</v>
      </c>
      <c r="Q15" s="3">
        <v>669191590</v>
      </c>
    </row>
    <row r="16" spans="1:17">
      <c r="A16" s="2" t="s">
        <v>133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58678522</v>
      </c>
      <c r="Q16" s="3">
        <v>58678522</v>
      </c>
    </row>
    <row r="17" spans="1:17">
      <c r="A17" s="2" t="s">
        <v>48</v>
      </c>
      <c r="C17" s="3">
        <v>44479969</v>
      </c>
      <c r="E17" s="3">
        <v>37901129</v>
      </c>
      <c r="G17" s="3">
        <v>0</v>
      </c>
      <c r="I17" s="3">
        <v>82381098</v>
      </c>
      <c r="K17" s="3">
        <v>260891804</v>
      </c>
      <c r="M17" s="3">
        <v>146477973</v>
      </c>
      <c r="O17" s="3">
        <v>0</v>
      </c>
      <c r="Q17" s="3">
        <v>407369777</v>
      </c>
    </row>
    <row r="18" spans="1:17">
      <c r="A18" s="2" t="s">
        <v>51</v>
      </c>
      <c r="C18" s="3">
        <v>0</v>
      </c>
      <c r="E18" s="3">
        <v>2887140</v>
      </c>
      <c r="G18" s="3">
        <v>0</v>
      </c>
      <c r="I18" s="3">
        <v>2887140</v>
      </c>
      <c r="K18" s="3">
        <v>0</v>
      </c>
      <c r="M18" s="3">
        <v>2887140</v>
      </c>
      <c r="O18" s="3">
        <v>0</v>
      </c>
      <c r="Q18" s="3">
        <v>2887140</v>
      </c>
    </row>
    <row r="19" spans="1:17" ht="22.5" thickBot="1">
      <c r="C19" s="4">
        <f>SUM(C8:C18)</f>
        <v>44479969</v>
      </c>
      <c r="E19" s="4">
        <f>SUM(E8:E18)</f>
        <v>221448268</v>
      </c>
      <c r="G19" s="4">
        <f>SUM(G8:G18)</f>
        <v>1002411685</v>
      </c>
      <c r="I19" s="4">
        <f>SUM(I8:I18)</f>
        <v>1268339922</v>
      </c>
      <c r="K19" s="4">
        <f>SUM(K8:K18)</f>
        <v>776774976</v>
      </c>
      <c r="M19" s="4">
        <f>SUM(M8:M18)</f>
        <v>709212090</v>
      </c>
      <c r="O19" s="4">
        <f>SUM(O8:O18)</f>
        <v>2040985010</v>
      </c>
      <c r="Q19" s="4">
        <f>SUM(Q8:Q18)</f>
        <v>3526972076</v>
      </c>
    </row>
    <row r="2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2" sqref="K12"/>
    </sheetView>
  </sheetViews>
  <sheetFormatPr defaultRowHeight="21.75"/>
  <cols>
    <col min="1" max="1" width="20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22.5">
      <c r="A6" s="11" t="s">
        <v>140</v>
      </c>
      <c r="B6" s="11" t="s">
        <v>140</v>
      </c>
      <c r="C6" s="11" t="s">
        <v>140</v>
      </c>
      <c r="E6" s="11" t="s">
        <v>75</v>
      </c>
      <c r="F6" s="11" t="s">
        <v>75</v>
      </c>
      <c r="G6" s="11" t="s">
        <v>75</v>
      </c>
      <c r="I6" s="11" t="s">
        <v>76</v>
      </c>
      <c r="J6" s="11" t="s">
        <v>76</v>
      </c>
      <c r="K6" s="11" t="s">
        <v>76</v>
      </c>
    </row>
    <row r="7" spans="1:11" ht="22.5">
      <c r="A7" s="12" t="s">
        <v>141</v>
      </c>
      <c r="C7" s="12" t="s">
        <v>57</v>
      </c>
      <c r="E7" s="12" t="s">
        <v>142</v>
      </c>
      <c r="G7" s="12" t="s">
        <v>143</v>
      </c>
      <c r="I7" s="12" t="s">
        <v>142</v>
      </c>
      <c r="K7" s="12" t="s">
        <v>143</v>
      </c>
    </row>
    <row r="8" spans="1:11">
      <c r="A8" s="2" t="s">
        <v>63</v>
      </c>
      <c r="C8" s="2" t="s">
        <v>64</v>
      </c>
      <c r="E8" s="3">
        <v>572347</v>
      </c>
      <c r="G8" s="5">
        <f>E8/$E$11</f>
        <v>0.14412923676955419</v>
      </c>
      <c r="I8" s="3">
        <v>3276764</v>
      </c>
      <c r="K8" s="5">
        <f>I8/$I$11</f>
        <v>0.20635563184259567</v>
      </c>
    </row>
    <row r="9" spans="1:11">
      <c r="A9" s="2" t="s">
        <v>67</v>
      </c>
      <c r="C9" s="2" t="s">
        <v>68</v>
      </c>
      <c r="E9" s="3">
        <v>189884</v>
      </c>
      <c r="G9" s="5">
        <f t="shared" ref="G9:G10" si="0">E9/$E$11</f>
        <v>4.7816859343632494E-2</v>
      </c>
      <c r="I9" s="3">
        <v>452730</v>
      </c>
      <c r="K9" s="5">
        <f t="shared" ref="K9:K10" si="1">I9/$I$11</f>
        <v>2.851086779642914E-2</v>
      </c>
    </row>
    <row r="10" spans="1:11">
      <c r="A10" s="2" t="s">
        <v>70</v>
      </c>
      <c r="C10" s="2" t="s">
        <v>71</v>
      </c>
      <c r="E10" s="3">
        <v>3208837</v>
      </c>
      <c r="G10" s="5">
        <f t="shared" si="0"/>
        <v>0.80805390388681331</v>
      </c>
      <c r="I10" s="3">
        <v>12149714</v>
      </c>
      <c r="K10" s="5">
        <f t="shared" si="1"/>
        <v>0.76513350036097516</v>
      </c>
    </row>
    <row r="11" spans="1:11" ht="22.5" thickBot="1">
      <c r="E11" s="4">
        <f>SUM(E8:E10)</f>
        <v>3971068</v>
      </c>
      <c r="G11" s="6">
        <f>SUM(G8:G10)</f>
        <v>1</v>
      </c>
      <c r="I11" s="4">
        <f>SUM(I8:I10)</f>
        <v>15879208</v>
      </c>
      <c r="K11" s="6">
        <f>SUM(K8:K10)</f>
        <v>1</v>
      </c>
    </row>
    <row r="12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8" sqref="N8"/>
    </sheetView>
  </sheetViews>
  <sheetFormatPr defaultRowHeight="21.75"/>
  <cols>
    <col min="1" max="1" width="34.1406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>
      <c r="A2" s="9" t="s">
        <v>0</v>
      </c>
      <c r="B2" s="9"/>
      <c r="C2" s="9"/>
      <c r="D2" s="9"/>
      <c r="E2" s="9"/>
    </row>
    <row r="3" spans="1:5" ht="22.5">
      <c r="A3" s="9" t="s">
        <v>73</v>
      </c>
      <c r="B3" s="9"/>
      <c r="C3" s="9"/>
      <c r="D3" s="9"/>
      <c r="E3" s="9"/>
    </row>
    <row r="4" spans="1:5" ht="22.5">
      <c r="A4" s="9" t="s">
        <v>2</v>
      </c>
      <c r="B4" s="9"/>
      <c r="C4" s="9"/>
      <c r="D4" s="9"/>
      <c r="E4" s="9"/>
    </row>
    <row r="5" spans="1:5" ht="22.5">
      <c r="E5" s="1" t="s">
        <v>149</v>
      </c>
    </row>
    <row r="6" spans="1:5" ht="22.5">
      <c r="A6" s="9" t="s">
        <v>144</v>
      </c>
      <c r="C6" s="11" t="s">
        <v>75</v>
      </c>
      <c r="E6" s="11" t="s">
        <v>150</v>
      </c>
    </row>
    <row r="7" spans="1:5" ht="22.5">
      <c r="A7" s="11" t="s">
        <v>144</v>
      </c>
      <c r="C7" s="12" t="s">
        <v>60</v>
      </c>
      <c r="E7" s="12" t="s">
        <v>60</v>
      </c>
    </row>
    <row r="8" spans="1:5">
      <c r="A8" s="2" t="s">
        <v>145</v>
      </c>
      <c r="C8" s="3">
        <v>0</v>
      </c>
      <c r="E8" s="3">
        <v>30465970</v>
      </c>
    </row>
    <row r="9" spans="1:5" ht="22.5" thickBot="1">
      <c r="A9" s="2" t="s">
        <v>83</v>
      </c>
      <c r="C9" s="4">
        <v>0</v>
      </c>
      <c r="E9" s="4">
        <v>30465970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tabSelected="1" topLeftCell="A16" workbookViewId="0">
      <selection activeCell="G31" sqref="G31"/>
    </sheetView>
  </sheetViews>
  <sheetFormatPr defaultRowHeight="21.75"/>
  <cols>
    <col min="1" max="1" width="22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9.57031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9" style="2" bestFit="1" customWidth="1"/>
    <col min="14" max="14" width="1" style="2" customWidth="1"/>
    <col min="15" max="15" width="14.7109375" style="2" bestFit="1" customWidth="1"/>
    <col min="16" max="16" width="1" style="2" customWidth="1"/>
    <col min="17" max="17" width="9.57031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42578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1.710937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5" ht="22.5">
      <c r="A6" s="9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9" t="s">
        <v>3</v>
      </c>
      <c r="C7" s="9" t="s">
        <v>7</v>
      </c>
      <c r="E7" s="9" t="s">
        <v>8</v>
      </c>
      <c r="G7" s="9" t="s">
        <v>9</v>
      </c>
      <c r="I7" s="11" t="s">
        <v>10</v>
      </c>
      <c r="J7" s="11" t="s">
        <v>10</v>
      </c>
      <c r="K7" s="11" t="s">
        <v>10</v>
      </c>
      <c r="M7" s="12" t="s">
        <v>11</v>
      </c>
      <c r="N7" s="12" t="s">
        <v>11</v>
      </c>
      <c r="O7" s="12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2" t="s">
        <v>15</v>
      </c>
      <c r="C9" s="3">
        <v>248939</v>
      </c>
      <c r="E9" s="3">
        <v>797826438</v>
      </c>
      <c r="G9" s="3">
        <v>743115812.28884995</v>
      </c>
      <c r="I9" s="3">
        <v>139538</v>
      </c>
      <c r="K9" s="3">
        <v>421659841</v>
      </c>
      <c r="M9" s="3">
        <v>0</v>
      </c>
      <c r="O9" s="3">
        <v>0</v>
      </c>
      <c r="Q9" s="3">
        <v>388477</v>
      </c>
      <c r="S9" s="3">
        <v>3145</v>
      </c>
      <c r="U9" s="3">
        <v>1219486279</v>
      </c>
      <c r="W9" s="3">
        <v>1214490692.01825</v>
      </c>
      <c r="Y9" s="5">
        <v>2.0292816404328347E-2</v>
      </c>
    </row>
    <row r="10" spans="1:25">
      <c r="A10" s="2" t="s">
        <v>16</v>
      </c>
      <c r="C10" s="3">
        <v>262926</v>
      </c>
      <c r="E10" s="3">
        <v>1371115670</v>
      </c>
      <c r="G10" s="3">
        <v>1534192535.0610001</v>
      </c>
      <c r="I10" s="3">
        <v>0</v>
      </c>
      <c r="K10" s="3">
        <v>0</v>
      </c>
      <c r="M10" s="3">
        <v>-30613</v>
      </c>
      <c r="O10" s="3">
        <v>193357471</v>
      </c>
      <c r="Q10" s="3">
        <v>232313</v>
      </c>
      <c r="S10" s="3">
        <v>6870</v>
      </c>
      <c r="U10" s="3">
        <v>1211473930</v>
      </c>
      <c r="W10" s="3">
        <v>1586494167.6554999</v>
      </c>
      <c r="Y10" s="5">
        <v>2.650858922374268E-2</v>
      </c>
    </row>
    <row r="11" spans="1:25">
      <c r="A11" s="2" t="s">
        <v>17</v>
      </c>
      <c r="C11" s="3">
        <v>62574</v>
      </c>
      <c r="E11" s="3">
        <v>1969621201</v>
      </c>
      <c r="G11" s="3">
        <v>1810069024.77</v>
      </c>
      <c r="I11" s="3">
        <v>0</v>
      </c>
      <c r="K11" s="3">
        <v>0</v>
      </c>
      <c r="M11" s="3">
        <v>0</v>
      </c>
      <c r="O11" s="3">
        <v>0</v>
      </c>
      <c r="Q11" s="3">
        <v>62574</v>
      </c>
      <c r="S11" s="3">
        <v>28250</v>
      </c>
      <c r="U11" s="3">
        <v>1969621201</v>
      </c>
      <c r="W11" s="3">
        <v>1757197592.7750001</v>
      </c>
      <c r="Y11" s="5">
        <v>2.9360857494142877E-2</v>
      </c>
    </row>
    <row r="12" spans="1:25">
      <c r="A12" s="2" t="s">
        <v>18</v>
      </c>
      <c r="C12" s="3">
        <v>58653</v>
      </c>
      <c r="E12" s="3">
        <v>1881920013</v>
      </c>
      <c r="G12" s="3">
        <v>2451683816.0324998</v>
      </c>
      <c r="I12" s="3">
        <v>0</v>
      </c>
      <c r="K12" s="3">
        <v>0</v>
      </c>
      <c r="M12" s="3">
        <v>0</v>
      </c>
      <c r="O12" s="3">
        <v>0</v>
      </c>
      <c r="Q12" s="3">
        <v>58653</v>
      </c>
      <c r="S12" s="3">
        <v>43250</v>
      </c>
      <c r="U12" s="3">
        <v>1881920013</v>
      </c>
      <c r="W12" s="3">
        <v>2521648633.6125002</v>
      </c>
      <c r="Y12" s="5">
        <v>4.2134001597893642E-2</v>
      </c>
    </row>
    <row r="13" spans="1:25">
      <c r="A13" s="2" t="s">
        <v>19</v>
      </c>
      <c r="C13" s="3">
        <v>563805</v>
      </c>
      <c r="E13" s="3">
        <v>2307970015</v>
      </c>
      <c r="G13" s="3">
        <v>2382474481.42275</v>
      </c>
      <c r="I13" s="3">
        <v>0</v>
      </c>
      <c r="K13" s="3">
        <v>0</v>
      </c>
      <c r="M13" s="3">
        <v>-1</v>
      </c>
      <c r="O13" s="3">
        <v>1</v>
      </c>
      <c r="Q13" s="3">
        <v>563804</v>
      </c>
      <c r="S13" s="3">
        <v>5122</v>
      </c>
      <c r="U13" s="3">
        <v>2307965921</v>
      </c>
      <c r="W13" s="3">
        <v>2870621653.6764002</v>
      </c>
      <c r="Y13" s="5">
        <v>4.7964960593925451E-2</v>
      </c>
    </row>
    <row r="14" spans="1:25">
      <c r="A14" s="2" t="s">
        <v>20</v>
      </c>
      <c r="C14" s="3">
        <v>81006</v>
      </c>
      <c r="E14" s="3">
        <v>1495419740</v>
      </c>
      <c r="G14" s="3">
        <v>1497746665.98</v>
      </c>
      <c r="I14" s="3">
        <v>0</v>
      </c>
      <c r="K14" s="3">
        <v>0</v>
      </c>
      <c r="M14" s="3">
        <v>0</v>
      </c>
      <c r="O14" s="3">
        <v>0</v>
      </c>
      <c r="Q14" s="3">
        <v>81006</v>
      </c>
      <c r="S14" s="3">
        <v>18330</v>
      </c>
      <c r="U14" s="3">
        <v>1495419740</v>
      </c>
      <c r="W14" s="3">
        <v>1476005182.119</v>
      </c>
      <c r="Y14" s="5">
        <v>2.466243864150422E-2</v>
      </c>
    </row>
    <row r="15" spans="1:25">
      <c r="A15" s="2" t="s">
        <v>21</v>
      </c>
      <c r="C15" s="3">
        <v>73230</v>
      </c>
      <c r="E15" s="3">
        <v>1994437402</v>
      </c>
      <c r="G15" s="3">
        <v>2106666506.6099999</v>
      </c>
      <c r="I15" s="3">
        <v>0</v>
      </c>
      <c r="K15" s="3">
        <v>0</v>
      </c>
      <c r="M15" s="3">
        <v>0</v>
      </c>
      <c r="O15" s="3">
        <v>0</v>
      </c>
      <c r="Q15" s="3">
        <v>73230</v>
      </c>
      <c r="S15" s="3">
        <v>26380</v>
      </c>
      <c r="U15" s="3">
        <v>1994437402</v>
      </c>
      <c r="W15" s="3">
        <v>1920313145.97</v>
      </c>
      <c r="Y15" s="5">
        <v>3.2086340690869464E-2</v>
      </c>
    </row>
    <row r="16" spans="1:25">
      <c r="A16" s="2" t="s">
        <v>22</v>
      </c>
      <c r="C16" s="3">
        <v>230856</v>
      </c>
      <c r="E16" s="3">
        <v>1368806733</v>
      </c>
      <c r="G16" s="3">
        <v>1728002523.204</v>
      </c>
      <c r="I16" s="3">
        <v>0</v>
      </c>
      <c r="K16" s="3">
        <v>0</v>
      </c>
      <c r="M16" s="3">
        <v>-65326</v>
      </c>
      <c r="O16" s="3">
        <v>514039495</v>
      </c>
      <c r="Q16" s="3">
        <v>165530</v>
      </c>
      <c r="S16" s="3">
        <v>7830</v>
      </c>
      <c r="U16" s="3">
        <v>981471474</v>
      </c>
      <c r="W16" s="3">
        <v>1288388105.595</v>
      </c>
      <c r="Y16" s="5">
        <v>2.1527561681771095E-2</v>
      </c>
    </row>
    <row r="17" spans="1:25">
      <c r="A17" s="2" t="s">
        <v>23</v>
      </c>
      <c r="C17" s="3">
        <v>70000</v>
      </c>
      <c r="E17" s="3">
        <v>1007180576</v>
      </c>
      <c r="G17" s="3">
        <v>1451511810</v>
      </c>
      <c r="I17" s="3">
        <v>0</v>
      </c>
      <c r="K17" s="3">
        <v>0</v>
      </c>
      <c r="M17" s="3">
        <v>0</v>
      </c>
      <c r="O17" s="3">
        <v>0</v>
      </c>
      <c r="Q17" s="3">
        <v>70000</v>
      </c>
      <c r="S17" s="3">
        <v>20460</v>
      </c>
      <c r="U17" s="3">
        <v>1007180576</v>
      </c>
      <c r="W17" s="3">
        <v>1423678410</v>
      </c>
      <c r="Y17" s="5">
        <v>2.378811528388557E-2</v>
      </c>
    </row>
    <row r="18" spans="1:25">
      <c r="A18" s="2" t="s">
        <v>24</v>
      </c>
      <c r="C18" s="3">
        <v>122731</v>
      </c>
      <c r="E18" s="3">
        <v>3503657234</v>
      </c>
      <c r="G18" s="3">
        <v>4206585878.9640002</v>
      </c>
      <c r="I18" s="3">
        <v>0</v>
      </c>
      <c r="K18" s="3">
        <v>0</v>
      </c>
      <c r="M18" s="3">
        <v>0</v>
      </c>
      <c r="O18" s="3">
        <v>0</v>
      </c>
      <c r="Q18" s="3">
        <v>122731</v>
      </c>
      <c r="S18" s="3">
        <v>32040</v>
      </c>
      <c r="U18" s="3">
        <v>3503657234</v>
      </c>
      <c r="W18" s="3">
        <v>3908904047.6220002</v>
      </c>
      <c r="Y18" s="5">
        <v>6.531352829778396E-2</v>
      </c>
    </row>
    <row r="19" spans="1:25">
      <c r="A19" s="2" t="s">
        <v>25</v>
      </c>
      <c r="C19" s="3">
        <v>117274</v>
      </c>
      <c r="E19" s="3">
        <v>3074787809</v>
      </c>
      <c r="G19" s="3">
        <v>3095098633.0349998</v>
      </c>
      <c r="I19" s="3">
        <v>0</v>
      </c>
      <c r="K19" s="3">
        <v>0</v>
      </c>
      <c r="M19" s="3">
        <v>0</v>
      </c>
      <c r="O19" s="3">
        <v>0</v>
      </c>
      <c r="Q19" s="3">
        <v>117274</v>
      </c>
      <c r="S19" s="3">
        <v>25900</v>
      </c>
      <c r="U19" s="3">
        <v>3074787809</v>
      </c>
      <c r="W19" s="3">
        <v>3019324090.23</v>
      </c>
      <c r="Y19" s="5">
        <v>5.0449616313142064E-2</v>
      </c>
    </row>
    <row r="20" spans="1:25">
      <c r="A20" s="2" t="s">
        <v>26</v>
      </c>
      <c r="C20" s="3">
        <v>406687</v>
      </c>
      <c r="E20" s="3">
        <v>2287983605</v>
      </c>
      <c r="G20" s="3">
        <v>2219426995.8014998</v>
      </c>
      <c r="I20" s="3">
        <v>0</v>
      </c>
      <c r="K20" s="3">
        <v>0</v>
      </c>
      <c r="M20" s="3">
        <v>0</v>
      </c>
      <c r="O20" s="3">
        <v>0</v>
      </c>
      <c r="Q20" s="3">
        <v>406687</v>
      </c>
      <c r="S20" s="3">
        <v>5140</v>
      </c>
      <c r="U20" s="3">
        <v>2287983605</v>
      </c>
      <c r="W20" s="3">
        <v>2077933471.4790001</v>
      </c>
      <c r="Y20" s="5">
        <v>3.4720004619432983E-2</v>
      </c>
    </row>
    <row r="21" spans="1:25">
      <c r="A21" s="2" t="s">
        <v>27</v>
      </c>
      <c r="C21" s="3">
        <v>51000</v>
      </c>
      <c r="E21" s="3">
        <v>918851901</v>
      </c>
      <c r="G21" s="3">
        <v>964248381</v>
      </c>
      <c r="I21" s="3">
        <v>0</v>
      </c>
      <c r="K21" s="3">
        <v>0</v>
      </c>
      <c r="M21" s="3">
        <v>0</v>
      </c>
      <c r="O21" s="3">
        <v>0</v>
      </c>
      <c r="Q21" s="3">
        <v>51000</v>
      </c>
      <c r="S21" s="3">
        <v>18880</v>
      </c>
      <c r="U21" s="3">
        <v>918851901</v>
      </c>
      <c r="W21" s="3">
        <v>957150864</v>
      </c>
      <c r="Y21" s="5">
        <v>1.5992948222697763E-2</v>
      </c>
    </row>
    <row r="22" spans="1:25">
      <c r="A22" s="2" t="s">
        <v>28</v>
      </c>
      <c r="C22" s="3">
        <v>68682</v>
      </c>
      <c r="E22" s="3">
        <v>2612868663</v>
      </c>
      <c r="G22" s="3">
        <v>2711817148.2119999</v>
      </c>
      <c r="I22" s="3">
        <v>0</v>
      </c>
      <c r="K22" s="3">
        <v>0</v>
      </c>
      <c r="M22" s="3">
        <v>0</v>
      </c>
      <c r="O22" s="3">
        <v>0</v>
      </c>
      <c r="Q22" s="3">
        <v>68682</v>
      </c>
      <c r="S22" s="3">
        <v>38360</v>
      </c>
      <c r="U22" s="3">
        <v>2612868663</v>
      </c>
      <c r="W22" s="3">
        <v>2618965402.9559999</v>
      </c>
      <c r="Y22" s="5">
        <v>4.3760058797284951E-2</v>
      </c>
    </row>
    <row r="23" spans="1:25">
      <c r="A23" s="2" t="s">
        <v>29</v>
      </c>
      <c r="C23" s="3">
        <v>30727</v>
      </c>
      <c r="E23" s="3">
        <v>1276353857</v>
      </c>
      <c r="G23" s="3">
        <v>800868251.45700002</v>
      </c>
      <c r="I23" s="3">
        <v>0</v>
      </c>
      <c r="K23" s="3">
        <v>0</v>
      </c>
      <c r="M23" s="3">
        <v>0</v>
      </c>
      <c r="O23" s="3">
        <v>0</v>
      </c>
      <c r="Q23" s="3">
        <v>30727</v>
      </c>
      <c r="S23" s="3">
        <v>24820</v>
      </c>
      <c r="U23" s="3">
        <v>1276353857</v>
      </c>
      <c r="W23" s="3">
        <v>758106407.36699998</v>
      </c>
      <c r="Y23" s="5">
        <v>1.2667132190266559E-2</v>
      </c>
    </row>
    <row r="24" spans="1:25">
      <c r="A24" s="2" t="s">
        <v>30</v>
      </c>
      <c r="C24" s="3">
        <v>13840</v>
      </c>
      <c r="E24" s="3">
        <v>856442705</v>
      </c>
      <c r="G24" s="3">
        <v>1080663564.5999999</v>
      </c>
      <c r="I24" s="3">
        <v>0</v>
      </c>
      <c r="K24" s="3">
        <v>0</v>
      </c>
      <c r="M24" s="3">
        <v>0</v>
      </c>
      <c r="O24" s="3">
        <v>0</v>
      </c>
      <c r="Q24" s="3">
        <v>13840</v>
      </c>
      <c r="S24" s="3">
        <v>73550</v>
      </c>
      <c r="U24" s="3">
        <v>856442705</v>
      </c>
      <c r="W24" s="3">
        <v>1011875304.6</v>
      </c>
      <c r="Y24" s="5">
        <v>1.6907334008627432E-2</v>
      </c>
    </row>
    <row r="25" spans="1:25">
      <c r="A25" s="2" t="s">
        <v>31</v>
      </c>
      <c r="C25" s="3">
        <v>0</v>
      </c>
      <c r="E25" s="3">
        <v>0</v>
      </c>
      <c r="G25" s="3">
        <v>0</v>
      </c>
      <c r="I25" s="3">
        <v>179513</v>
      </c>
      <c r="K25" s="3">
        <v>995426914</v>
      </c>
      <c r="M25" s="3">
        <v>0</v>
      </c>
      <c r="O25" s="3">
        <v>0</v>
      </c>
      <c r="Q25" s="3">
        <v>179513</v>
      </c>
      <c r="S25" s="3">
        <v>5510</v>
      </c>
      <c r="U25" s="3">
        <v>995426914</v>
      </c>
      <c r="W25" s="3">
        <v>983231386.05149996</v>
      </c>
      <c r="Y25" s="5">
        <v>1.6428725334204992E-2</v>
      </c>
    </row>
    <row r="26" spans="1:25">
      <c r="A26" s="2" t="s">
        <v>32</v>
      </c>
      <c r="C26" s="3">
        <v>0</v>
      </c>
      <c r="E26" s="3">
        <v>0</v>
      </c>
      <c r="G26" s="3">
        <v>0</v>
      </c>
      <c r="I26" s="3">
        <v>342163</v>
      </c>
      <c r="K26" s="3">
        <v>997283359</v>
      </c>
      <c r="M26" s="3">
        <v>0</v>
      </c>
      <c r="O26" s="3">
        <v>0</v>
      </c>
      <c r="Q26" s="3">
        <v>342163</v>
      </c>
      <c r="S26" s="3">
        <v>3084</v>
      </c>
      <c r="U26" s="3">
        <v>997283359</v>
      </c>
      <c r="W26" s="3">
        <v>1048952069.3825999</v>
      </c>
      <c r="Y26" s="5">
        <v>1.7526846356926647E-2</v>
      </c>
    </row>
    <row r="27" spans="1:25" ht="22.5" thickBot="1">
      <c r="E27" s="4">
        <f>SUM(E9:E26)</f>
        <v>28725243562</v>
      </c>
      <c r="G27" s="4">
        <f>SUM(G9:G26)</f>
        <v>30784172028.438599</v>
      </c>
      <c r="K27" s="4">
        <f>SUM(K9:K26)</f>
        <v>2414370114</v>
      </c>
      <c r="O27" s="4">
        <f>SUM(O9:O26)</f>
        <v>707396967</v>
      </c>
      <c r="U27" s="4">
        <f>SUM(U9:U26)</f>
        <v>30592632583</v>
      </c>
      <c r="W27" s="4">
        <f>SUM(W9:W26)</f>
        <v>32443280627.109745</v>
      </c>
      <c r="Y27" s="6">
        <f>SUM(Y9:Y26)</f>
        <v>0.54209187575243079</v>
      </c>
    </row>
    <row r="28" spans="1:25" ht="22.5" thickTop="1"/>
    <row r="29" spans="1:25">
      <c r="W29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topLeftCell="H1" workbookViewId="0">
      <selection activeCell="AG17" sqref="AG17"/>
    </sheetView>
  </sheetViews>
  <sheetFormatPr defaultRowHeight="21.75"/>
  <cols>
    <col min="1" max="1" width="28.28515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8.1406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8.140625" style="2" bestFit="1" customWidth="1"/>
    <col min="26" max="26" width="1" style="2" customWidth="1"/>
    <col min="27" max="27" width="17.140625" style="2" bestFit="1" customWidth="1"/>
    <col min="28" max="28" width="1" style="2" customWidth="1"/>
    <col min="29" max="29" width="7" style="2" bestFit="1" customWidth="1"/>
    <col min="30" max="30" width="1" style="2" customWidth="1"/>
    <col min="31" max="31" width="19.28515625" style="2" customWidth="1"/>
    <col min="32" max="32" width="1" style="2" customWidth="1"/>
    <col min="33" max="33" width="18.42578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1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6" spans="1:37" ht="22.5">
      <c r="A6" s="11" t="s">
        <v>34</v>
      </c>
      <c r="B6" s="11" t="s">
        <v>34</v>
      </c>
      <c r="C6" s="11" t="s">
        <v>34</v>
      </c>
      <c r="D6" s="11" t="s">
        <v>34</v>
      </c>
      <c r="E6" s="11" t="s">
        <v>34</v>
      </c>
      <c r="F6" s="11" t="s">
        <v>34</v>
      </c>
      <c r="G6" s="11" t="s">
        <v>34</v>
      </c>
      <c r="H6" s="11" t="s">
        <v>34</v>
      </c>
      <c r="I6" s="11" t="s">
        <v>34</v>
      </c>
      <c r="J6" s="11" t="s">
        <v>34</v>
      </c>
      <c r="K6" s="11" t="s">
        <v>34</v>
      </c>
      <c r="L6" s="11" t="s">
        <v>34</v>
      </c>
      <c r="M6" s="11" t="s">
        <v>34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0" t="s">
        <v>35</v>
      </c>
      <c r="C7" s="10" t="s">
        <v>36</v>
      </c>
      <c r="E7" s="10" t="s">
        <v>37</v>
      </c>
      <c r="G7" s="10" t="s">
        <v>38</v>
      </c>
      <c r="I7" s="10" t="s">
        <v>39</v>
      </c>
      <c r="K7" s="10" t="s">
        <v>40</v>
      </c>
      <c r="M7" s="10" t="s">
        <v>33</v>
      </c>
      <c r="O7" s="10" t="s">
        <v>7</v>
      </c>
      <c r="Q7" s="10" t="s">
        <v>8</v>
      </c>
      <c r="S7" s="10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0" t="s">
        <v>7</v>
      </c>
      <c r="AE7" s="10" t="s">
        <v>41</v>
      </c>
      <c r="AG7" s="10" t="s">
        <v>8</v>
      </c>
      <c r="AI7" s="10" t="s">
        <v>9</v>
      </c>
      <c r="AK7" s="10" t="s">
        <v>13</v>
      </c>
    </row>
    <row r="8" spans="1:37" ht="25.5" customHeight="1">
      <c r="A8" s="11" t="s">
        <v>35</v>
      </c>
      <c r="C8" s="11" t="s">
        <v>36</v>
      </c>
      <c r="E8" s="11" t="s">
        <v>37</v>
      </c>
      <c r="G8" s="11" t="s">
        <v>38</v>
      </c>
      <c r="I8" s="11" t="s">
        <v>39</v>
      </c>
      <c r="K8" s="11" t="s">
        <v>40</v>
      </c>
      <c r="M8" s="11" t="s">
        <v>33</v>
      </c>
      <c r="O8" s="11" t="s">
        <v>7</v>
      </c>
      <c r="Q8" s="11" t="s">
        <v>8</v>
      </c>
      <c r="S8" s="11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1" t="s">
        <v>7</v>
      </c>
      <c r="AE8" s="11" t="s">
        <v>41</v>
      </c>
      <c r="AG8" s="11" t="s">
        <v>8</v>
      </c>
      <c r="AI8" s="11" t="s">
        <v>9</v>
      </c>
      <c r="AK8" s="11" t="s">
        <v>13</v>
      </c>
    </row>
    <row r="9" spans="1:37">
      <c r="A9" s="2" t="s">
        <v>42</v>
      </c>
      <c r="C9" s="2" t="s">
        <v>43</v>
      </c>
      <c r="E9" s="2" t="s">
        <v>43</v>
      </c>
      <c r="G9" s="2" t="s">
        <v>44</v>
      </c>
      <c r="I9" s="2" t="s">
        <v>6</v>
      </c>
      <c r="K9" s="3">
        <v>0</v>
      </c>
      <c r="M9" s="3">
        <v>0</v>
      </c>
      <c r="O9" s="3">
        <v>11039</v>
      </c>
      <c r="Q9" s="3">
        <v>9973410047</v>
      </c>
      <c r="S9" s="3">
        <v>10818874966</v>
      </c>
      <c r="U9" s="3">
        <v>0</v>
      </c>
      <c r="W9" s="3">
        <v>0</v>
      </c>
      <c r="Y9" s="3">
        <v>11039</v>
      </c>
      <c r="AA9" s="3">
        <v>11039000000</v>
      </c>
      <c r="AC9" s="3">
        <v>0</v>
      </c>
      <c r="AE9" s="3">
        <v>0</v>
      </c>
      <c r="AG9" s="3">
        <v>0</v>
      </c>
      <c r="AI9" s="3">
        <v>0</v>
      </c>
      <c r="AK9" s="5">
        <v>0</v>
      </c>
    </row>
    <row r="10" spans="1:37">
      <c r="A10" s="2" t="s">
        <v>45</v>
      </c>
      <c r="C10" s="2" t="s">
        <v>43</v>
      </c>
      <c r="E10" s="2" t="s">
        <v>43</v>
      </c>
      <c r="G10" s="2" t="s">
        <v>46</v>
      </c>
      <c r="I10" s="2" t="s">
        <v>47</v>
      </c>
      <c r="K10" s="3">
        <v>0</v>
      </c>
      <c r="M10" s="3">
        <v>0</v>
      </c>
      <c r="O10" s="3">
        <v>9149</v>
      </c>
      <c r="Q10" s="3">
        <v>8373268085</v>
      </c>
      <c r="S10" s="3">
        <v>8788765947</v>
      </c>
      <c r="U10" s="3">
        <v>0</v>
      </c>
      <c r="W10" s="3">
        <v>0</v>
      </c>
      <c r="Y10" s="3">
        <v>0</v>
      </c>
      <c r="AA10" s="3">
        <v>0</v>
      </c>
      <c r="AC10" s="3">
        <v>9149</v>
      </c>
      <c r="AE10" s="3">
        <v>980550</v>
      </c>
      <c r="AG10" s="3">
        <v>8373268085</v>
      </c>
      <c r="AI10" s="3">
        <v>8969425946</v>
      </c>
      <c r="AK10" s="5">
        <v>0.14986933631572202</v>
      </c>
    </row>
    <row r="11" spans="1:37">
      <c r="A11" s="2" t="s">
        <v>48</v>
      </c>
      <c r="C11" s="2" t="s">
        <v>43</v>
      </c>
      <c r="E11" s="2" t="s">
        <v>43</v>
      </c>
      <c r="G11" s="2" t="s">
        <v>49</v>
      </c>
      <c r="I11" s="2" t="s">
        <v>50</v>
      </c>
      <c r="K11" s="3">
        <v>15</v>
      </c>
      <c r="M11" s="3">
        <v>15</v>
      </c>
      <c r="O11" s="3">
        <v>3510</v>
      </c>
      <c r="Q11" s="3">
        <v>3300068227</v>
      </c>
      <c r="S11" s="3">
        <v>3408645071</v>
      </c>
      <c r="U11" s="3">
        <v>0</v>
      </c>
      <c r="W11" s="3">
        <v>0</v>
      </c>
      <c r="Y11" s="3">
        <v>0</v>
      </c>
      <c r="AA11" s="3">
        <v>0</v>
      </c>
      <c r="AC11" s="3">
        <v>3510</v>
      </c>
      <c r="AE11" s="3">
        <v>982100</v>
      </c>
      <c r="AG11" s="3">
        <v>3300068227</v>
      </c>
      <c r="AI11" s="3">
        <v>3446546200</v>
      </c>
      <c r="AK11" s="5">
        <v>5.7588032354046678E-2</v>
      </c>
    </row>
    <row r="12" spans="1:37">
      <c r="A12" s="2" t="s">
        <v>51</v>
      </c>
      <c r="C12" s="2" t="s">
        <v>43</v>
      </c>
      <c r="E12" s="2" t="s">
        <v>43</v>
      </c>
      <c r="G12" s="2" t="s">
        <v>52</v>
      </c>
      <c r="I12" s="2" t="s">
        <v>53</v>
      </c>
      <c r="K12" s="3">
        <v>0</v>
      </c>
      <c r="M12" s="3">
        <v>0</v>
      </c>
      <c r="O12" s="3">
        <v>0</v>
      </c>
      <c r="Q12" s="3">
        <v>0</v>
      </c>
      <c r="S12" s="3">
        <v>0</v>
      </c>
      <c r="U12" s="3">
        <v>765</v>
      </c>
      <c r="W12" s="3">
        <v>600251921</v>
      </c>
      <c r="Y12" s="3">
        <v>0</v>
      </c>
      <c r="AA12" s="3">
        <v>0</v>
      </c>
      <c r="AC12" s="3">
        <v>765</v>
      </c>
      <c r="AE12" s="3">
        <v>788560</v>
      </c>
      <c r="AG12" s="3">
        <v>600251921</v>
      </c>
      <c r="AI12" s="3">
        <v>603139061</v>
      </c>
      <c r="AK12" s="5">
        <v>1.0077796653025379E-2</v>
      </c>
    </row>
    <row r="13" spans="1:37" ht="22.5" thickBot="1">
      <c r="Q13" s="4">
        <f>SUM(Q9:Q12)</f>
        <v>21646746359</v>
      </c>
      <c r="S13" s="4">
        <f>SUM(S9:S12)</f>
        <v>23016285984</v>
      </c>
      <c r="W13" s="4">
        <f>SUM(W9:W12)</f>
        <v>600251921</v>
      </c>
      <c r="AA13" s="4">
        <f>SUM(AA9:AA12)</f>
        <v>11039000000</v>
      </c>
      <c r="AG13" s="4">
        <f>SUM(AG9:AG12)</f>
        <v>12273588233</v>
      </c>
      <c r="AI13" s="4">
        <f>SUM(AI9:AI12)</f>
        <v>13019111207</v>
      </c>
      <c r="AK13" s="6">
        <f>SUM(AK9:AK12)</f>
        <v>0.2175351653227941</v>
      </c>
    </row>
    <row r="14" spans="1:37" ht="22.5" thickTop="1"/>
    <row r="15" spans="1:37">
      <c r="AI1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3" sqref="S13"/>
    </sheetView>
  </sheetViews>
  <sheetFormatPr defaultRowHeight="21.75"/>
  <cols>
    <col min="1" max="1" width="20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55</v>
      </c>
      <c r="C6" s="11" t="s">
        <v>56</v>
      </c>
      <c r="D6" s="11" t="s">
        <v>56</v>
      </c>
      <c r="E6" s="11" t="s">
        <v>56</v>
      </c>
      <c r="F6" s="11" t="s">
        <v>56</v>
      </c>
      <c r="G6" s="11" t="s">
        <v>56</v>
      </c>
      <c r="H6" s="11" t="s">
        <v>56</v>
      </c>
      <c r="I6" s="11" t="s">
        <v>56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55</v>
      </c>
      <c r="C7" s="12" t="s">
        <v>57</v>
      </c>
      <c r="E7" s="12" t="s">
        <v>58</v>
      </c>
      <c r="G7" s="12" t="s">
        <v>59</v>
      </c>
      <c r="I7" s="12" t="s">
        <v>40</v>
      </c>
      <c r="K7" s="12" t="s">
        <v>60</v>
      </c>
      <c r="M7" s="12" t="s">
        <v>61</v>
      </c>
      <c r="O7" s="12" t="s">
        <v>62</v>
      </c>
      <c r="Q7" s="12" t="s">
        <v>60</v>
      </c>
      <c r="S7" s="12" t="s">
        <v>54</v>
      </c>
    </row>
    <row r="8" spans="1:19">
      <c r="A8" s="2" t="s">
        <v>63</v>
      </c>
      <c r="C8" s="2" t="s">
        <v>64</v>
      </c>
      <c r="E8" s="2" t="s">
        <v>65</v>
      </c>
      <c r="G8" s="2" t="s">
        <v>66</v>
      </c>
      <c r="I8" s="3">
        <v>5</v>
      </c>
      <c r="K8" s="3">
        <v>139860056</v>
      </c>
      <c r="M8" s="3">
        <v>572347</v>
      </c>
      <c r="O8" s="3">
        <v>504000</v>
      </c>
      <c r="Q8" s="3">
        <v>139928403</v>
      </c>
      <c r="S8" s="5">
        <v>2.3380511769185287E-3</v>
      </c>
    </row>
    <row r="9" spans="1:19">
      <c r="A9" s="2" t="s">
        <v>67</v>
      </c>
      <c r="C9" s="2" t="s">
        <v>68</v>
      </c>
      <c r="E9" s="2" t="s">
        <v>65</v>
      </c>
      <c r="G9" s="2" t="s">
        <v>69</v>
      </c>
      <c r="I9" s="3">
        <v>5</v>
      </c>
      <c r="K9" s="3">
        <v>45218842</v>
      </c>
      <c r="M9" s="3">
        <v>189884</v>
      </c>
      <c r="O9" s="3">
        <v>504000</v>
      </c>
      <c r="Q9" s="3">
        <v>44904726</v>
      </c>
      <c r="S9" s="5">
        <v>7.5030905250525904E-4</v>
      </c>
    </row>
    <row r="10" spans="1:19">
      <c r="A10" s="2" t="s">
        <v>70</v>
      </c>
      <c r="C10" s="2" t="s">
        <v>71</v>
      </c>
      <c r="E10" s="2" t="s">
        <v>65</v>
      </c>
      <c r="G10" s="2" t="s">
        <v>72</v>
      </c>
      <c r="I10" s="3">
        <v>5</v>
      </c>
      <c r="K10" s="3">
        <v>3833681179</v>
      </c>
      <c r="M10" s="3">
        <v>12013722167</v>
      </c>
      <c r="O10" s="3">
        <v>2521504000</v>
      </c>
      <c r="Q10" s="3">
        <v>13325899346</v>
      </c>
      <c r="S10" s="5">
        <v>0.22266126091221916</v>
      </c>
    </row>
    <row r="11" spans="1:19" ht="22.5" thickBot="1">
      <c r="K11" s="4">
        <f>SUM(K8:K10)</f>
        <v>4018760077</v>
      </c>
      <c r="M11" s="4">
        <f>SUM(M8:M10)</f>
        <v>12014484398</v>
      </c>
      <c r="O11" s="4">
        <f>SUM(O8:O10)</f>
        <v>2522512000</v>
      </c>
      <c r="Q11" s="4">
        <f>SUM(Q8:Q10)</f>
        <v>13510732475</v>
      </c>
      <c r="S11" s="8">
        <f>SUM(S8:S10)</f>
        <v>0.22574962114164296</v>
      </c>
    </row>
    <row r="12" spans="1:19" ht="22.5" thickTop="1"/>
    <row r="13" spans="1:19">
      <c r="S13" s="3"/>
    </row>
    <row r="14" spans="1:19">
      <c r="S14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4" sqref="G14"/>
    </sheetView>
  </sheetViews>
  <sheetFormatPr defaultRowHeight="21.75"/>
  <cols>
    <col min="1" max="1" width="24.28515625" style="2" bestFit="1" customWidth="1"/>
    <col min="2" max="2" width="1" style="2" customWidth="1"/>
    <col min="3" max="3" width="16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>
      <c r="A2" s="9" t="s">
        <v>0</v>
      </c>
      <c r="B2" s="9"/>
      <c r="C2" s="9"/>
      <c r="D2" s="9"/>
      <c r="E2" s="9"/>
      <c r="F2" s="9"/>
      <c r="G2" s="9"/>
    </row>
    <row r="3" spans="1:7" ht="22.5">
      <c r="A3" s="9" t="s">
        <v>73</v>
      </c>
      <c r="B3" s="9"/>
      <c r="C3" s="9"/>
      <c r="D3" s="9"/>
      <c r="E3" s="9"/>
      <c r="F3" s="9"/>
      <c r="G3" s="9"/>
    </row>
    <row r="4" spans="1:7" ht="22.5">
      <c r="A4" s="9" t="s">
        <v>2</v>
      </c>
      <c r="B4" s="9"/>
      <c r="C4" s="9"/>
      <c r="D4" s="9"/>
      <c r="E4" s="9"/>
      <c r="F4" s="9"/>
      <c r="G4" s="9"/>
    </row>
    <row r="6" spans="1:7" ht="22.5">
      <c r="A6" s="11" t="s">
        <v>77</v>
      </c>
      <c r="C6" s="11" t="s">
        <v>60</v>
      </c>
      <c r="E6" s="11" t="s">
        <v>137</v>
      </c>
      <c r="G6" s="11" t="s">
        <v>13</v>
      </c>
    </row>
    <row r="7" spans="1:7">
      <c r="A7" s="2" t="s">
        <v>146</v>
      </c>
      <c r="C7" s="3">
        <v>6443053</v>
      </c>
      <c r="E7" s="5">
        <f>C7/$C$11</f>
        <v>5.0385396904664955E-3</v>
      </c>
      <c r="G7" s="5">
        <v>1.0765639660447248E-4</v>
      </c>
    </row>
    <row r="8" spans="1:7">
      <c r="A8" s="2" t="s">
        <v>147</v>
      </c>
      <c r="C8" s="3">
        <v>1268339922</v>
      </c>
      <c r="E8" s="5">
        <f t="shared" ref="E8:E10" si="0">C8/$C$11</f>
        <v>0.99185604060686439</v>
      </c>
      <c r="G8" s="5">
        <v>2.1192578374276558E-2</v>
      </c>
    </row>
    <row r="9" spans="1:7">
      <c r="A9" s="2" t="s">
        <v>148</v>
      </c>
      <c r="C9" s="3">
        <v>3971068</v>
      </c>
      <c r="E9" s="5">
        <f t="shared" si="0"/>
        <v>3.1054197026691237E-3</v>
      </c>
      <c r="G9" s="5">
        <v>6.6352220220961913E-5</v>
      </c>
    </row>
    <row r="10" spans="1:7">
      <c r="A10" s="2" t="s">
        <v>144</v>
      </c>
      <c r="C10" s="2">
        <v>0</v>
      </c>
      <c r="E10" s="5">
        <f t="shared" si="0"/>
        <v>0</v>
      </c>
      <c r="G10" s="5">
        <v>0</v>
      </c>
    </row>
    <row r="11" spans="1:7" ht="22.5" thickBot="1">
      <c r="C11" s="4">
        <f>SUM(C7:C10)</f>
        <v>1278754043</v>
      </c>
      <c r="E11" s="6">
        <f>SUM(E7:E10)</f>
        <v>1</v>
      </c>
      <c r="G11" s="6">
        <f>SUM(G7:G10)</f>
        <v>2.1366586991101992E-2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I16" sqref="I16"/>
    </sheetView>
  </sheetViews>
  <sheetFormatPr defaultRowHeight="21.75"/>
  <cols>
    <col min="1" max="1" width="29.5703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3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4.140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1" t="s">
        <v>74</v>
      </c>
      <c r="B6" s="11" t="s">
        <v>74</v>
      </c>
      <c r="C6" s="11" t="s">
        <v>74</v>
      </c>
      <c r="D6" s="11" t="s">
        <v>74</v>
      </c>
      <c r="E6" s="11" t="s">
        <v>74</v>
      </c>
      <c r="F6" s="11" t="s">
        <v>74</v>
      </c>
      <c r="G6" s="11" t="s">
        <v>74</v>
      </c>
      <c r="I6" s="11" t="s">
        <v>75</v>
      </c>
      <c r="J6" s="11" t="s">
        <v>75</v>
      </c>
      <c r="K6" s="11" t="s">
        <v>75</v>
      </c>
      <c r="L6" s="11" t="s">
        <v>75</v>
      </c>
      <c r="M6" s="11" t="s">
        <v>75</v>
      </c>
      <c r="O6" s="11" t="s">
        <v>76</v>
      </c>
      <c r="P6" s="11" t="s">
        <v>76</v>
      </c>
      <c r="Q6" s="11" t="s">
        <v>76</v>
      </c>
      <c r="R6" s="11" t="s">
        <v>76</v>
      </c>
      <c r="S6" s="11" t="s">
        <v>76</v>
      </c>
    </row>
    <row r="7" spans="1:19" ht="22.5">
      <c r="A7" s="12" t="s">
        <v>77</v>
      </c>
      <c r="C7" s="12" t="s">
        <v>78</v>
      </c>
      <c r="E7" s="12" t="s">
        <v>39</v>
      </c>
      <c r="G7" s="12" t="s">
        <v>40</v>
      </c>
      <c r="I7" s="12" t="s">
        <v>79</v>
      </c>
      <c r="K7" s="12" t="s">
        <v>80</v>
      </c>
      <c r="M7" s="12" t="s">
        <v>81</v>
      </c>
      <c r="O7" s="12" t="s">
        <v>79</v>
      </c>
      <c r="Q7" s="12" t="s">
        <v>80</v>
      </c>
      <c r="S7" s="12" t="s">
        <v>81</v>
      </c>
    </row>
    <row r="8" spans="1:19">
      <c r="A8" s="2" t="s">
        <v>82</v>
      </c>
      <c r="C8" s="2" t="s">
        <v>83</v>
      </c>
      <c r="E8" s="2" t="s">
        <v>84</v>
      </c>
      <c r="G8" s="3">
        <v>16</v>
      </c>
      <c r="I8" s="3">
        <v>0</v>
      </c>
      <c r="K8" s="2" t="s">
        <v>83</v>
      </c>
      <c r="M8" s="3">
        <v>0</v>
      </c>
      <c r="O8" s="3">
        <v>437396737</v>
      </c>
      <c r="Q8" s="2" t="s">
        <v>83</v>
      </c>
      <c r="S8" s="3">
        <v>437396737</v>
      </c>
    </row>
    <row r="9" spans="1:19">
      <c r="A9" s="2" t="s">
        <v>48</v>
      </c>
      <c r="C9" s="2" t="s">
        <v>83</v>
      </c>
      <c r="E9" s="2" t="s">
        <v>50</v>
      </c>
      <c r="G9" s="3">
        <v>15</v>
      </c>
      <c r="I9" s="3">
        <v>44479969</v>
      </c>
      <c r="K9" s="2" t="s">
        <v>83</v>
      </c>
      <c r="M9" s="3">
        <v>44479969</v>
      </c>
      <c r="O9" s="3">
        <v>260891804</v>
      </c>
      <c r="Q9" s="2" t="s">
        <v>83</v>
      </c>
      <c r="S9" s="3">
        <v>260891804</v>
      </c>
    </row>
    <row r="10" spans="1:19">
      <c r="A10" s="2" t="s">
        <v>85</v>
      </c>
      <c r="C10" s="2" t="s">
        <v>83</v>
      </c>
      <c r="E10" s="2" t="s">
        <v>86</v>
      </c>
      <c r="G10" s="3">
        <v>16</v>
      </c>
      <c r="I10" s="3">
        <v>0</v>
      </c>
      <c r="K10" s="2" t="s">
        <v>83</v>
      </c>
      <c r="M10" s="3">
        <v>0</v>
      </c>
      <c r="O10" s="3">
        <v>78486435</v>
      </c>
      <c r="Q10" s="2" t="s">
        <v>83</v>
      </c>
      <c r="S10" s="3">
        <v>78486435</v>
      </c>
    </row>
    <row r="11" spans="1:19">
      <c r="A11" s="2" t="s">
        <v>63</v>
      </c>
      <c r="C11" s="3">
        <v>30</v>
      </c>
      <c r="E11" s="2" t="s">
        <v>83</v>
      </c>
      <c r="G11" s="3">
        <v>5</v>
      </c>
      <c r="I11" s="3">
        <v>572347</v>
      </c>
      <c r="K11" s="3">
        <v>0</v>
      </c>
      <c r="M11" s="3">
        <v>572347</v>
      </c>
      <c r="O11" s="3">
        <v>3276764</v>
      </c>
      <c r="Q11" s="3">
        <v>0</v>
      </c>
      <c r="S11" s="3">
        <v>3276764</v>
      </c>
    </row>
    <row r="12" spans="1:19">
      <c r="A12" s="2" t="s">
        <v>67</v>
      </c>
      <c r="C12" s="3">
        <v>27</v>
      </c>
      <c r="E12" s="2" t="s">
        <v>83</v>
      </c>
      <c r="G12" s="3">
        <v>5</v>
      </c>
      <c r="I12" s="3">
        <v>189884</v>
      </c>
      <c r="K12" s="3">
        <v>0</v>
      </c>
      <c r="M12" s="3">
        <v>189884</v>
      </c>
      <c r="O12" s="3">
        <v>452730</v>
      </c>
      <c r="Q12" s="3">
        <v>0</v>
      </c>
      <c r="S12" s="3">
        <v>452730</v>
      </c>
    </row>
    <row r="13" spans="1:19">
      <c r="A13" s="2" t="s">
        <v>70</v>
      </c>
      <c r="C13" s="3">
        <v>17</v>
      </c>
      <c r="E13" s="2" t="s">
        <v>83</v>
      </c>
      <c r="G13" s="3">
        <v>5</v>
      </c>
      <c r="I13" s="3">
        <v>3208837</v>
      </c>
      <c r="K13" s="3">
        <v>0</v>
      </c>
      <c r="M13" s="3">
        <v>3208837</v>
      </c>
      <c r="O13" s="3">
        <v>12149714</v>
      </c>
      <c r="Q13" s="3">
        <v>0</v>
      </c>
      <c r="S13" s="3">
        <v>12149714</v>
      </c>
    </row>
    <row r="14" spans="1:19" ht="22.5" thickBot="1">
      <c r="I14" s="4">
        <f>SUM(I8:I13)</f>
        <v>48451037</v>
      </c>
      <c r="K14" s="4">
        <f>SUM(K8:K13)</f>
        <v>0</v>
      </c>
      <c r="M14" s="4">
        <f>SUM(M8:M13)</f>
        <v>48451037</v>
      </c>
      <c r="O14" s="4">
        <f>SUM(O8:O13)</f>
        <v>792654184</v>
      </c>
      <c r="Q14" s="4">
        <f>SUM(Q8:Q13)</f>
        <v>0</v>
      </c>
      <c r="S14" s="4">
        <f>SUM(S8:S13)</f>
        <v>792654184</v>
      </c>
    </row>
    <row r="15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topLeftCell="A4" workbookViewId="0">
      <selection activeCell="G23" sqref="G23"/>
    </sheetView>
  </sheetViews>
  <sheetFormatPr defaultRowHeight="21.75"/>
  <cols>
    <col min="1" max="1" width="21.710937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3</v>
      </c>
      <c r="C6" s="11" t="s">
        <v>87</v>
      </c>
      <c r="D6" s="11" t="s">
        <v>87</v>
      </c>
      <c r="E6" s="11" t="s">
        <v>87</v>
      </c>
      <c r="F6" s="11" t="s">
        <v>87</v>
      </c>
      <c r="G6" s="11" t="s">
        <v>87</v>
      </c>
      <c r="I6" s="11" t="s">
        <v>75</v>
      </c>
      <c r="J6" s="11" t="s">
        <v>75</v>
      </c>
      <c r="K6" s="11" t="s">
        <v>75</v>
      </c>
      <c r="L6" s="11" t="s">
        <v>75</v>
      </c>
      <c r="M6" s="11" t="s">
        <v>75</v>
      </c>
      <c r="O6" s="11" t="s">
        <v>76</v>
      </c>
      <c r="P6" s="11" t="s">
        <v>76</v>
      </c>
      <c r="Q6" s="11" t="s">
        <v>76</v>
      </c>
      <c r="R6" s="11" t="s">
        <v>76</v>
      </c>
      <c r="S6" s="11" t="s">
        <v>76</v>
      </c>
    </row>
    <row r="7" spans="1:19" ht="22.5">
      <c r="A7" s="11" t="s">
        <v>3</v>
      </c>
      <c r="C7" s="12" t="s">
        <v>88</v>
      </c>
      <c r="E7" s="12" t="s">
        <v>89</v>
      </c>
      <c r="G7" s="12" t="s">
        <v>90</v>
      </c>
      <c r="I7" s="12" t="s">
        <v>91</v>
      </c>
      <c r="K7" s="12" t="s">
        <v>80</v>
      </c>
      <c r="M7" s="12" t="s">
        <v>92</v>
      </c>
      <c r="O7" s="12" t="s">
        <v>91</v>
      </c>
      <c r="Q7" s="12" t="s">
        <v>80</v>
      </c>
      <c r="S7" s="12" t="s">
        <v>92</v>
      </c>
    </row>
    <row r="8" spans="1:19">
      <c r="A8" s="2" t="s">
        <v>19</v>
      </c>
      <c r="C8" s="2" t="s">
        <v>93</v>
      </c>
      <c r="E8" s="3">
        <v>175577</v>
      </c>
      <c r="G8" s="3">
        <v>500</v>
      </c>
      <c r="I8" s="3">
        <v>0</v>
      </c>
      <c r="K8" s="3">
        <v>0</v>
      </c>
      <c r="M8" s="3">
        <v>0</v>
      </c>
      <c r="O8" s="3">
        <v>87788500</v>
      </c>
      <c r="Q8" s="3">
        <v>0</v>
      </c>
      <c r="S8" s="3">
        <v>87788500</v>
      </c>
    </row>
    <row r="9" spans="1:19">
      <c r="A9" s="2" t="s">
        <v>16</v>
      </c>
      <c r="C9" s="2" t="s">
        <v>94</v>
      </c>
      <c r="E9" s="3">
        <v>262926</v>
      </c>
      <c r="G9" s="3">
        <v>125</v>
      </c>
      <c r="I9" s="3">
        <v>0</v>
      </c>
      <c r="K9" s="3">
        <v>0</v>
      </c>
      <c r="M9" s="3">
        <v>0</v>
      </c>
      <c r="O9" s="3">
        <v>32865750</v>
      </c>
      <c r="Q9" s="3">
        <v>0</v>
      </c>
      <c r="S9" s="3">
        <v>32865750</v>
      </c>
    </row>
    <row r="10" spans="1:19">
      <c r="A10" s="2" t="s">
        <v>23</v>
      </c>
      <c r="C10" s="2" t="s">
        <v>95</v>
      </c>
      <c r="E10" s="3">
        <v>70000</v>
      </c>
      <c r="G10" s="3">
        <v>2350</v>
      </c>
      <c r="I10" s="3">
        <v>0</v>
      </c>
      <c r="K10" s="3">
        <v>0</v>
      </c>
      <c r="M10" s="3">
        <v>0</v>
      </c>
      <c r="O10" s="3">
        <v>164500000</v>
      </c>
      <c r="Q10" s="3">
        <v>0</v>
      </c>
      <c r="S10" s="3">
        <v>164500000</v>
      </c>
    </row>
    <row r="11" spans="1:19">
      <c r="A11" s="2" t="s">
        <v>24</v>
      </c>
      <c r="C11" s="2" t="s">
        <v>96</v>
      </c>
      <c r="E11" s="3">
        <v>45930</v>
      </c>
      <c r="G11" s="3">
        <v>4200</v>
      </c>
      <c r="I11" s="3">
        <v>0</v>
      </c>
      <c r="K11" s="3">
        <v>0</v>
      </c>
      <c r="M11" s="3">
        <v>0</v>
      </c>
      <c r="O11" s="3">
        <v>192906000</v>
      </c>
      <c r="Q11" s="3">
        <v>0</v>
      </c>
      <c r="S11" s="3">
        <v>192906000</v>
      </c>
    </row>
    <row r="12" spans="1:19">
      <c r="A12" s="2" t="s">
        <v>97</v>
      </c>
      <c r="C12" s="2" t="s">
        <v>98</v>
      </c>
      <c r="E12" s="3">
        <v>46018</v>
      </c>
      <c r="G12" s="3">
        <v>4200</v>
      </c>
      <c r="I12" s="3">
        <v>0</v>
      </c>
      <c r="K12" s="3">
        <v>0</v>
      </c>
      <c r="M12" s="3">
        <v>0</v>
      </c>
      <c r="O12" s="3">
        <v>193275600</v>
      </c>
      <c r="Q12" s="3">
        <v>0</v>
      </c>
      <c r="S12" s="3">
        <v>193275600</v>
      </c>
    </row>
    <row r="13" spans="1:19">
      <c r="A13" s="2" t="s">
        <v>26</v>
      </c>
      <c r="C13" s="2" t="s">
        <v>99</v>
      </c>
      <c r="E13" s="3">
        <v>406687</v>
      </c>
      <c r="G13" s="3">
        <v>150</v>
      </c>
      <c r="I13" s="3">
        <v>61003050</v>
      </c>
      <c r="K13" s="3">
        <v>6695457</v>
      </c>
      <c r="M13" s="3">
        <v>54307593</v>
      </c>
      <c r="O13" s="3">
        <v>61003050</v>
      </c>
      <c r="Q13" s="3">
        <v>6695457</v>
      </c>
      <c r="S13" s="3">
        <v>54307593</v>
      </c>
    </row>
    <row r="14" spans="1:19">
      <c r="A14" s="2" t="s">
        <v>100</v>
      </c>
      <c r="C14" s="2" t="s">
        <v>101</v>
      </c>
      <c r="E14" s="3">
        <v>29175</v>
      </c>
      <c r="G14" s="3">
        <v>11120</v>
      </c>
      <c r="I14" s="3">
        <v>0</v>
      </c>
      <c r="K14" s="3">
        <v>0</v>
      </c>
      <c r="M14" s="3">
        <v>0</v>
      </c>
      <c r="O14" s="3">
        <v>324426000</v>
      </c>
      <c r="Q14" s="3">
        <v>0</v>
      </c>
      <c r="S14" s="3">
        <v>324426000</v>
      </c>
    </row>
    <row r="15" spans="1:19">
      <c r="A15" s="2" t="s">
        <v>102</v>
      </c>
      <c r="C15" s="2" t="s">
        <v>103</v>
      </c>
      <c r="E15" s="3">
        <v>436242</v>
      </c>
      <c r="G15" s="3">
        <v>600</v>
      </c>
      <c r="I15" s="3">
        <v>0</v>
      </c>
      <c r="K15" s="3">
        <v>0</v>
      </c>
      <c r="M15" s="3">
        <v>0</v>
      </c>
      <c r="O15" s="3">
        <v>261745200</v>
      </c>
      <c r="Q15" s="3">
        <v>0</v>
      </c>
      <c r="S15" s="3">
        <v>261745200</v>
      </c>
    </row>
    <row r="16" spans="1:19">
      <c r="A16" s="2" t="s">
        <v>29</v>
      </c>
      <c r="C16" s="2" t="s">
        <v>93</v>
      </c>
      <c r="E16" s="3">
        <v>30727</v>
      </c>
      <c r="G16" s="3">
        <v>4290</v>
      </c>
      <c r="I16" s="3">
        <v>0</v>
      </c>
      <c r="K16" s="3">
        <v>0</v>
      </c>
      <c r="M16" s="3">
        <v>0</v>
      </c>
      <c r="O16" s="3">
        <v>131818830</v>
      </c>
      <c r="Q16" s="3">
        <v>0</v>
      </c>
      <c r="S16" s="3">
        <v>131818830</v>
      </c>
    </row>
    <row r="17" spans="1:19">
      <c r="A17" s="2" t="s">
        <v>27</v>
      </c>
      <c r="C17" s="2" t="s">
        <v>104</v>
      </c>
      <c r="E17" s="3">
        <v>51000</v>
      </c>
      <c r="G17" s="3">
        <v>3300</v>
      </c>
      <c r="I17" s="3">
        <v>0</v>
      </c>
      <c r="K17" s="3">
        <v>0</v>
      </c>
      <c r="M17" s="3">
        <v>0</v>
      </c>
      <c r="O17" s="3">
        <v>168300000</v>
      </c>
      <c r="Q17" s="3">
        <v>0</v>
      </c>
      <c r="S17" s="3">
        <v>168300000</v>
      </c>
    </row>
    <row r="18" spans="1:19">
      <c r="A18" s="2" t="s">
        <v>22</v>
      </c>
      <c r="C18" s="2" t="s">
        <v>105</v>
      </c>
      <c r="E18" s="3">
        <v>146082</v>
      </c>
      <c r="G18" s="3">
        <v>2250</v>
      </c>
      <c r="I18" s="3">
        <v>0</v>
      </c>
      <c r="K18" s="3">
        <v>0</v>
      </c>
      <c r="M18" s="3">
        <v>0</v>
      </c>
      <c r="O18" s="3">
        <v>328684500</v>
      </c>
      <c r="Q18" s="3">
        <v>19084906</v>
      </c>
      <c r="S18" s="3">
        <v>309599594</v>
      </c>
    </row>
    <row r="19" spans="1:19">
      <c r="A19" s="2" t="s">
        <v>106</v>
      </c>
      <c r="C19" s="2" t="s">
        <v>107</v>
      </c>
      <c r="E19" s="3">
        <v>56570</v>
      </c>
      <c r="G19" s="3">
        <v>1300</v>
      </c>
      <c r="I19" s="3">
        <v>0</v>
      </c>
      <c r="K19" s="3">
        <v>0</v>
      </c>
      <c r="M19" s="3">
        <v>0</v>
      </c>
      <c r="O19" s="3">
        <v>73541000</v>
      </c>
      <c r="Q19" s="3">
        <v>0</v>
      </c>
      <c r="S19" s="3">
        <v>73541000</v>
      </c>
    </row>
    <row r="20" spans="1:19">
      <c r="A20" s="2" t="s">
        <v>30</v>
      </c>
      <c r="C20" s="2" t="s">
        <v>108</v>
      </c>
      <c r="E20" s="3">
        <v>37579</v>
      </c>
      <c r="G20" s="3">
        <v>8900</v>
      </c>
      <c r="I20" s="3">
        <v>0</v>
      </c>
      <c r="K20" s="3">
        <v>0</v>
      </c>
      <c r="M20" s="3">
        <v>0</v>
      </c>
      <c r="O20" s="3">
        <v>334453100</v>
      </c>
      <c r="Q20" s="3">
        <v>0</v>
      </c>
      <c r="S20" s="3">
        <v>334453100</v>
      </c>
    </row>
    <row r="21" spans="1:19">
      <c r="A21" s="2" t="s">
        <v>109</v>
      </c>
      <c r="C21" s="2" t="s">
        <v>110</v>
      </c>
      <c r="E21" s="3">
        <v>203541</v>
      </c>
      <c r="G21" s="3">
        <v>700</v>
      </c>
      <c r="I21" s="3">
        <v>0</v>
      </c>
      <c r="K21" s="3">
        <v>0</v>
      </c>
      <c r="M21" s="3">
        <v>0</v>
      </c>
      <c r="O21" s="3">
        <v>142478700</v>
      </c>
      <c r="Q21" s="3">
        <v>0</v>
      </c>
      <c r="S21" s="3">
        <v>142478700</v>
      </c>
    </row>
    <row r="22" spans="1:19" ht="22.5" thickBot="1">
      <c r="I22" s="4">
        <f>SUM(I8:I21)</f>
        <v>61003050</v>
      </c>
      <c r="K22" s="4">
        <f>SUM(K8:K21)</f>
        <v>6695457</v>
      </c>
      <c r="M22" s="4">
        <f>SUM(M8:M21)</f>
        <v>54307593</v>
      </c>
      <c r="O22" s="4">
        <f>SUM(O8:O21)</f>
        <v>2497786230</v>
      </c>
      <c r="Q22" s="4">
        <f>SUM(Q8:Q21)</f>
        <v>25780363</v>
      </c>
      <c r="S22" s="4">
        <f>SUM(S8:S21)</f>
        <v>2472005867</v>
      </c>
    </row>
    <row r="23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0"/>
  <sheetViews>
    <sheetView rightToLeft="1" topLeftCell="A10" workbookViewId="0">
      <selection activeCell="O21" sqref="O21"/>
    </sheetView>
  </sheetViews>
  <sheetFormatPr defaultRowHeight="21.75"/>
  <cols>
    <col min="1" max="1" width="28.285156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6" style="2" bestFit="1" customWidth="1"/>
    <col min="6" max="6" width="1" style="2" customWidth="1"/>
    <col min="7" max="7" width="16.1406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9.57031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6.1406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75</v>
      </c>
      <c r="D6" s="11" t="s">
        <v>75</v>
      </c>
      <c r="E6" s="11" t="s">
        <v>75</v>
      </c>
      <c r="F6" s="11" t="s">
        <v>75</v>
      </c>
      <c r="G6" s="11" t="s">
        <v>75</v>
      </c>
      <c r="H6" s="11" t="s">
        <v>75</v>
      </c>
      <c r="I6" s="11" t="s">
        <v>75</v>
      </c>
      <c r="K6" s="11" t="s">
        <v>76</v>
      </c>
      <c r="L6" s="11" t="s">
        <v>76</v>
      </c>
      <c r="M6" s="11" t="s">
        <v>76</v>
      </c>
      <c r="N6" s="11" t="s">
        <v>76</v>
      </c>
      <c r="O6" s="11" t="s">
        <v>76</v>
      </c>
      <c r="P6" s="11" t="s">
        <v>76</v>
      </c>
      <c r="Q6" s="11" t="s">
        <v>76</v>
      </c>
    </row>
    <row r="7" spans="1:17" ht="22.5">
      <c r="A7" s="11" t="s">
        <v>3</v>
      </c>
      <c r="C7" s="12" t="s">
        <v>7</v>
      </c>
      <c r="E7" s="12" t="s">
        <v>111</v>
      </c>
      <c r="G7" s="12" t="s">
        <v>112</v>
      </c>
      <c r="I7" s="12" t="s">
        <v>113</v>
      </c>
      <c r="K7" s="12" t="s">
        <v>7</v>
      </c>
      <c r="M7" s="12" t="s">
        <v>111</v>
      </c>
      <c r="O7" s="12" t="s">
        <v>112</v>
      </c>
      <c r="Q7" s="12" t="s">
        <v>113</v>
      </c>
    </row>
    <row r="8" spans="1:17">
      <c r="A8" s="2" t="s">
        <v>18</v>
      </c>
      <c r="C8" s="3">
        <v>58653</v>
      </c>
      <c r="E8" s="3">
        <v>2521648633</v>
      </c>
      <c r="G8" s="3">
        <v>2451683816</v>
      </c>
      <c r="I8" s="3">
        <v>69964817</v>
      </c>
      <c r="K8" s="3">
        <v>58653</v>
      </c>
      <c r="M8" s="3">
        <v>2521648633</v>
      </c>
      <c r="O8" s="3">
        <v>2048453760</v>
      </c>
      <c r="Q8" s="3">
        <v>473194873</v>
      </c>
    </row>
    <row r="9" spans="1:17">
      <c r="A9" s="2" t="s">
        <v>16</v>
      </c>
      <c r="C9" s="3">
        <v>232313</v>
      </c>
      <c r="E9" s="3">
        <v>1586494167</v>
      </c>
      <c r="G9" s="3">
        <v>1374550795</v>
      </c>
      <c r="I9" s="3">
        <v>211943372</v>
      </c>
      <c r="K9" s="3">
        <v>232313</v>
      </c>
      <c r="M9" s="3">
        <v>1586494167</v>
      </c>
      <c r="O9" s="3">
        <v>1211473930</v>
      </c>
      <c r="Q9" s="3">
        <v>375020237</v>
      </c>
    </row>
    <row r="10" spans="1:17">
      <c r="A10" s="2" t="s">
        <v>24</v>
      </c>
      <c r="C10" s="3">
        <v>122731</v>
      </c>
      <c r="E10" s="3">
        <v>3908904047</v>
      </c>
      <c r="G10" s="3">
        <v>4206585878</v>
      </c>
      <c r="I10" s="3">
        <v>-297681830</v>
      </c>
      <c r="K10" s="3">
        <v>122731</v>
      </c>
      <c r="M10" s="3">
        <v>3908904047</v>
      </c>
      <c r="O10" s="3">
        <v>4087405334</v>
      </c>
      <c r="Q10" s="3">
        <v>-178501286</v>
      </c>
    </row>
    <row r="11" spans="1:17">
      <c r="A11" s="2" t="s">
        <v>30</v>
      </c>
      <c r="C11" s="3">
        <v>13840</v>
      </c>
      <c r="E11" s="3">
        <v>1011875304</v>
      </c>
      <c r="G11" s="3">
        <v>1080663564</v>
      </c>
      <c r="I11" s="3">
        <v>-68788259</v>
      </c>
      <c r="K11" s="3">
        <v>13840</v>
      </c>
      <c r="M11" s="3">
        <v>1011875304</v>
      </c>
      <c r="O11" s="3">
        <v>1086452218</v>
      </c>
      <c r="Q11" s="3">
        <v>-74576913</v>
      </c>
    </row>
    <row r="12" spans="1:17">
      <c r="A12" s="2" t="s">
        <v>25</v>
      </c>
      <c r="C12" s="3">
        <v>117274</v>
      </c>
      <c r="E12" s="3">
        <v>3019324090</v>
      </c>
      <c r="G12" s="3">
        <v>3095098633</v>
      </c>
      <c r="I12" s="3">
        <v>-75774542</v>
      </c>
      <c r="K12" s="3">
        <v>117274</v>
      </c>
      <c r="M12" s="3">
        <v>3019324090</v>
      </c>
      <c r="O12" s="3">
        <v>3074787809</v>
      </c>
      <c r="Q12" s="3">
        <v>-55463718</v>
      </c>
    </row>
    <row r="13" spans="1:17">
      <c r="A13" s="2" t="s">
        <v>17</v>
      </c>
      <c r="C13" s="3">
        <v>62574</v>
      </c>
      <c r="E13" s="3">
        <v>1757197592</v>
      </c>
      <c r="G13" s="3">
        <v>1810069024</v>
      </c>
      <c r="I13" s="3">
        <v>-52871431</v>
      </c>
      <c r="K13" s="3">
        <v>62574</v>
      </c>
      <c r="M13" s="3">
        <v>1757197592</v>
      </c>
      <c r="O13" s="3">
        <v>1969621201</v>
      </c>
      <c r="Q13" s="3">
        <v>-212423608</v>
      </c>
    </row>
    <row r="14" spans="1:17">
      <c r="A14" s="2" t="s">
        <v>26</v>
      </c>
      <c r="C14" s="3">
        <v>406687</v>
      </c>
      <c r="E14" s="3">
        <v>2077933471</v>
      </c>
      <c r="G14" s="3">
        <v>2219426995</v>
      </c>
      <c r="I14" s="3">
        <v>-141493523</v>
      </c>
      <c r="K14" s="3">
        <v>406687</v>
      </c>
      <c r="M14" s="3">
        <v>2077933471</v>
      </c>
      <c r="O14" s="3">
        <v>2287983605</v>
      </c>
      <c r="Q14" s="3">
        <v>-210050133</v>
      </c>
    </row>
    <row r="15" spans="1:17">
      <c r="A15" s="2" t="s">
        <v>27</v>
      </c>
      <c r="C15" s="3">
        <v>51000</v>
      </c>
      <c r="E15" s="3">
        <v>957150864</v>
      </c>
      <c r="G15" s="3">
        <v>964248381</v>
      </c>
      <c r="I15" s="3">
        <v>-7097517</v>
      </c>
      <c r="K15" s="3">
        <v>51000</v>
      </c>
      <c r="M15" s="3">
        <v>957150864</v>
      </c>
      <c r="O15" s="3">
        <v>1151825616</v>
      </c>
      <c r="Q15" s="3">
        <v>-194674752</v>
      </c>
    </row>
    <row r="16" spans="1:17">
      <c r="A16" s="2" t="s">
        <v>15</v>
      </c>
      <c r="C16" s="3">
        <v>388477</v>
      </c>
      <c r="E16" s="3">
        <v>1214490692</v>
      </c>
      <c r="G16" s="3">
        <v>1164775653</v>
      </c>
      <c r="I16" s="3">
        <v>49715039</v>
      </c>
      <c r="K16" s="3">
        <v>388477</v>
      </c>
      <c r="M16" s="3">
        <v>1214490692</v>
      </c>
      <c r="O16" s="3">
        <v>1219486279</v>
      </c>
      <c r="Q16" s="3">
        <v>-4995586</v>
      </c>
    </row>
    <row r="17" spans="1:17">
      <c r="A17" s="2" t="s">
        <v>29</v>
      </c>
      <c r="C17" s="3">
        <v>30727</v>
      </c>
      <c r="E17" s="3">
        <v>758106407</v>
      </c>
      <c r="G17" s="3">
        <v>800868251</v>
      </c>
      <c r="I17" s="3">
        <v>-42761843</v>
      </c>
      <c r="K17" s="3">
        <v>30727</v>
      </c>
      <c r="M17" s="3">
        <v>758106407</v>
      </c>
      <c r="O17" s="3">
        <v>1276353857</v>
      </c>
      <c r="Q17" s="3">
        <v>-518247449</v>
      </c>
    </row>
    <row r="18" spans="1:17">
      <c r="A18" s="2" t="s">
        <v>19</v>
      </c>
      <c r="C18" s="3">
        <v>563804</v>
      </c>
      <c r="E18" s="3">
        <v>2870621653</v>
      </c>
      <c r="G18" s="3">
        <v>2382470387</v>
      </c>
      <c r="I18" s="3">
        <v>488151266</v>
      </c>
      <c r="K18" s="3">
        <v>563804</v>
      </c>
      <c r="M18" s="3">
        <v>2870621653</v>
      </c>
      <c r="O18" s="3">
        <v>2307965921</v>
      </c>
      <c r="Q18" s="3">
        <v>562655732</v>
      </c>
    </row>
    <row r="19" spans="1:17">
      <c r="A19" s="2" t="s">
        <v>32</v>
      </c>
      <c r="C19" s="3">
        <v>342163</v>
      </c>
      <c r="E19" s="3">
        <v>1048952069</v>
      </c>
      <c r="G19" s="3">
        <v>997283359</v>
      </c>
      <c r="I19" s="3">
        <v>51668710</v>
      </c>
      <c r="K19" s="3">
        <v>342163</v>
      </c>
      <c r="M19" s="3">
        <v>1048952069</v>
      </c>
      <c r="O19" s="3">
        <v>997283359</v>
      </c>
      <c r="Q19" s="3">
        <v>51668710</v>
      </c>
    </row>
    <row r="20" spans="1:17">
      <c r="A20" s="2" t="s">
        <v>31</v>
      </c>
      <c r="C20" s="3">
        <v>179513</v>
      </c>
      <c r="E20" s="3">
        <v>983231386</v>
      </c>
      <c r="G20" s="3">
        <v>995426914</v>
      </c>
      <c r="I20" s="3">
        <v>-12195527</v>
      </c>
      <c r="K20" s="3">
        <v>179513</v>
      </c>
      <c r="M20" s="3">
        <v>983231386</v>
      </c>
      <c r="O20" s="3">
        <v>995426914</v>
      </c>
      <c r="Q20" s="3">
        <v>-12195527</v>
      </c>
    </row>
    <row r="21" spans="1:17">
      <c r="A21" s="2" t="s">
        <v>22</v>
      </c>
      <c r="C21" s="3">
        <v>165530</v>
      </c>
      <c r="E21" s="3">
        <v>1288388105</v>
      </c>
      <c r="G21" s="3">
        <v>1195542066</v>
      </c>
      <c r="I21" s="3">
        <v>92846039</v>
      </c>
      <c r="K21" s="3">
        <v>165530</v>
      </c>
      <c r="M21" s="3">
        <v>1288388105</v>
      </c>
      <c r="O21" s="3">
        <v>1349205236</v>
      </c>
      <c r="Q21" s="3">
        <v>-60817130</v>
      </c>
    </row>
    <row r="22" spans="1:17">
      <c r="A22" s="2" t="s">
        <v>28</v>
      </c>
      <c r="C22" s="3">
        <v>68682</v>
      </c>
      <c r="E22" s="3">
        <v>2618965402</v>
      </c>
      <c r="G22" s="3">
        <v>2711817148</v>
      </c>
      <c r="I22" s="3">
        <v>-92851745</v>
      </c>
      <c r="K22" s="3">
        <v>68682</v>
      </c>
      <c r="M22" s="3">
        <v>2618965402</v>
      </c>
      <c r="O22" s="3">
        <v>2831048869</v>
      </c>
      <c r="Q22" s="3">
        <v>-212083466</v>
      </c>
    </row>
    <row r="23" spans="1:17">
      <c r="A23" s="2" t="s">
        <v>20</v>
      </c>
      <c r="C23" s="3">
        <v>81006</v>
      </c>
      <c r="E23" s="3">
        <v>1476005182</v>
      </c>
      <c r="G23" s="3">
        <v>1497746665</v>
      </c>
      <c r="I23" s="3">
        <v>-21741482</v>
      </c>
      <c r="K23" s="3">
        <v>81006</v>
      </c>
      <c r="M23" s="3">
        <v>1476005182</v>
      </c>
      <c r="O23" s="3">
        <v>1495419740</v>
      </c>
      <c r="Q23" s="3">
        <v>-19414557</v>
      </c>
    </row>
    <row r="24" spans="1:17">
      <c r="A24" s="2" t="s">
        <v>21</v>
      </c>
      <c r="C24" s="3">
        <v>73230</v>
      </c>
      <c r="E24" s="3">
        <v>1920313145</v>
      </c>
      <c r="G24" s="3">
        <v>2106666506</v>
      </c>
      <c r="I24" s="3">
        <v>-186353360</v>
      </c>
      <c r="K24" s="3">
        <v>73230</v>
      </c>
      <c r="M24" s="3">
        <v>1920313145</v>
      </c>
      <c r="O24" s="3">
        <v>1994437402</v>
      </c>
      <c r="Q24" s="3">
        <v>-74124256</v>
      </c>
    </row>
    <row r="25" spans="1:17">
      <c r="A25" s="2" t="s">
        <v>23</v>
      </c>
      <c r="C25" s="3">
        <v>70000</v>
      </c>
      <c r="E25" s="3">
        <v>1423678410</v>
      </c>
      <c r="G25" s="3">
        <v>1451511810</v>
      </c>
      <c r="I25" s="3">
        <v>-27833400</v>
      </c>
      <c r="K25" s="3">
        <v>70000</v>
      </c>
      <c r="M25" s="3">
        <v>1423678410</v>
      </c>
      <c r="O25" s="3">
        <v>1767420902</v>
      </c>
      <c r="Q25" s="3">
        <v>-343742492</v>
      </c>
    </row>
    <row r="26" spans="1:17">
      <c r="A26" s="2" t="s">
        <v>51</v>
      </c>
      <c r="C26" s="3">
        <v>765</v>
      </c>
      <c r="E26" s="3">
        <v>603139061</v>
      </c>
      <c r="G26" s="3">
        <v>600251921</v>
      </c>
      <c r="I26" s="3">
        <v>2887140</v>
      </c>
      <c r="K26" s="3">
        <v>765</v>
      </c>
      <c r="M26" s="3">
        <v>603139061</v>
      </c>
      <c r="O26" s="3">
        <v>600251921</v>
      </c>
      <c r="Q26" s="3">
        <v>2887140</v>
      </c>
    </row>
    <row r="27" spans="1:17">
      <c r="A27" s="2" t="s">
        <v>45</v>
      </c>
      <c r="C27" s="3">
        <v>9149</v>
      </c>
      <c r="E27" s="3">
        <v>8969425946</v>
      </c>
      <c r="G27" s="3">
        <v>8788765947</v>
      </c>
      <c r="I27" s="3">
        <v>180659999</v>
      </c>
      <c r="K27" s="3">
        <v>9149</v>
      </c>
      <c r="M27" s="3">
        <v>8969425946</v>
      </c>
      <c r="O27" s="3">
        <v>8409578969</v>
      </c>
      <c r="Q27" s="3">
        <v>559846977</v>
      </c>
    </row>
    <row r="28" spans="1:17">
      <c r="A28" s="2" t="s">
        <v>48</v>
      </c>
      <c r="C28" s="3">
        <v>3510</v>
      </c>
      <c r="E28" s="3">
        <v>3446546200</v>
      </c>
      <c r="G28" s="3">
        <v>3408645071</v>
      </c>
      <c r="I28" s="3">
        <v>37901129</v>
      </c>
      <c r="K28" s="3">
        <v>3510</v>
      </c>
      <c r="M28" s="3">
        <v>3446546200</v>
      </c>
      <c r="O28" s="3">
        <v>3300068227</v>
      </c>
      <c r="Q28" s="3">
        <v>146477973</v>
      </c>
    </row>
    <row r="29" spans="1:17" ht="22.5" thickBot="1">
      <c r="E29" s="4">
        <f>SUM(E8:E28)</f>
        <v>45462391826</v>
      </c>
      <c r="G29" s="4">
        <f>SUM(G8:G28)</f>
        <v>45304098784</v>
      </c>
      <c r="I29" s="4">
        <f>SUM(I8:I28)</f>
        <v>158293052</v>
      </c>
      <c r="M29" s="4">
        <f>SUM(M8:M28)</f>
        <v>45462391826</v>
      </c>
      <c r="O29" s="4">
        <f>SUM(O8:O28)</f>
        <v>45461951069</v>
      </c>
      <c r="Q29" s="4">
        <f>SUM(Q8:Q28)</f>
        <v>440769</v>
      </c>
    </row>
    <row r="3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7"/>
  <sheetViews>
    <sheetView rightToLeft="1" topLeftCell="A24" workbookViewId="0">
      <selection activeCell="K43" sqref="K43"/>
    </sheetView>
  </sheetViews>
  <sheetFormatPr defaultRowHeight="21.75"/>
  <cols>
    <col min="1" max="1" width="29.5703125" style="2" bestFit="1" customWidth="1"/>
    <col min="2" max="2" width="1" style="2" customWidth="1"/>
    <col min="3" max="3" width="8.28515625" style="2" bestFit="1" customWidth="1"/>
    <col min="4" max="4" width="1" style="2" customWidth="1"/>
    <col min="5" max="5" width="17.140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1406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75</v>
      </c>
      <c r="D6" s="11" t="s">
        <v>75</v>
      </c>
      <c r="E6" s="11" t="s">
        <v>75</v>
      </c>
      <c r="F6" s="11" t="s">
        <v>75</v>
      </c>
      <c r="G6" s="11" t="s">
        <v>75</v>
      </c>
      <c r="H6" s="11" t="s">
        <v>75</v>
      </c>
      <c r="I6" s="11" t="s">
        <v>75</v>
      </c>
      <c r="K6" s="11" t="s">
        <v>76</v>
      </c>
      <c r="L6" s="11" t="s">
        <v>76</v>
      </c>
      <c r="M6" s="11" t="s">
        <v>76</v>
      </c>
      <c r="N6" s="11" t="s">
        <v>76</v>
      </c>
      <c r="O6" s="11" t="s">
        <v>76</v>
      </c>
      <c r="P6" s="11" t="s">
        <v>76</v>
      </c>
      <c r="Q6" s="11" t="s">
        <v>76</v>
      </c>
    </row>
    <row r="7" spans="1:17" ht="22.5">
      <c r="A7" s="11" t="s">
        <v>3</v>
      </c>
      <c r="C7" s="12" t="s">
        <v>7</v>
      </c>
      <c r="E7" s="12" t="s">
        <v>111</v>
      </c>
      <c r="G7" s="12" t="s">
        <v>112</v>
      </c>
      <c r="I7" s="12" t="s">
        <v>114</v>
      </c>
      <c r="K7" s="12" t="s">
        <v>7</v>
      </c>
      <c r="M7" s="12" t="s">
        <v>111</v>
      </c>
      <c r="O7" s="12" t="s">
        <v>112</v>
      </c>
      <c r="Q7" s="12" t="s">
        <v>114</v>
      </c>
    </row>
    <row r="8" spans="1:17">
      <c r="A8" s="2" t="s">
        <v>22</v>
      </c>
      <c r="C8" s="3">
        <v>65326</v>
      </c>
      <c r="E8" s="3">
        <v>514039495</v>
      </c>
      <c r="G8" s="3">
        <v>532460457</v>
      </c>
      <c r="I8" s="3">
        <v>-18420962</v>
      </c>
      <c r="K8" s="3">
        <v>123836</v>
      </c>
      <c r="M8" s="3">
        <v>1437724519</v>
      </c>
      <c r="O8" s="3">
        <v>1459469332</v>
      </c>
      <c r="Q8" s="3">
        <v>-21744813</v>
      </c>
    </row>
    <row r="9" spans="1:17">
      <c r="A9" s="2" t="s">
        <v>16</v>
      </c>
      <c r="C9" s="3">
        <v>30613</v>
      </c>
      <c r="E9" s="3">
        <v>193357471</v>
      </c>
      <c r="G9" s="3">
        <v>159641740</v>
      </c>
      <c r="I9" s="3">
        <v>33715731</v>
      </c>
      <c r="K9" s="3">
        <v>30613</v>
      </c>
      <c r="M9" s="3">
        <v>193357471</v>
      </c>
      <c r="O9" s="3">
        <v>159641740</v>
      </c>
      <c r="Q9" s="3">
        <v>33715731</v>
      </c>
    </row>
    <row r="10" spans="1:17">
      <c r="A10" s="2" t="s">
        <v>19</v>
      </c>
      <c r="C10" s="3">
        <v>1</v>
      </c>
      <c r="E10" s="3">
        <v>1</v>
      </c>
      <c r="G10" s="3">
        <v>4094</v>
      </c>
      <c r="I10" s="3">
        <v>-4093</v>
      </c>
      <c r="K10" s="3">
        <v>1</v>
      </c>
      <c r="M10" s="3">
        <v>1</v>
      </c>
      <c r="O10" s="3">
        <v>4094</v>
      </c>
      <c r="Q10" s="3">
        <v>-4093</v>
      </c>
    </row>
    <row r="11" spans="1:17">
      <c r="A11" s="2" t="s">
        <v>115</v>
      </c>
      <c r="C11" s="3">
        <v>0</v>
      </c>
      <c r="E11" s="3">
        <v>0</v>
      </c>
      <c r="G11" s="3">
        <v>0</v>
      </c>
      <c r="I11" s="3">
        <v>0</v>
      </c>
      <c r="K11" s="3">
        <v>207000</v>
      </c>
      <c r="M11" s="3">
        <v>5072189891</v>
      </c>
      <c r="O11" s="3">
        <v>3000722184</v>
      </c>
      <c r="Q11" s="3">
        <v>2071467707</v>
      </c>
    </row>
    <row r="12" spans="1:17">
      <c r="A12" s="2" t="s">
        <v>116</v>
      </c>
      <c r="C12" s="3">
        <v>0</v>
      </c>
      <c r="E12" s="3">
        <v>0</v>
      </c>
      <c r="G12" s="3">
        <v>0</v>
      </c>
      <c r="I12" s="3">
        <v>0</v>
      </c>
      <c r="K12" s="3">
        <v>39142</v>
      </c>
      <c r="M12" s="3">
        <v>663073687</v>
      </c>
      <c r="O12" s="3">
        <v>638498414</v>
      </c>
      <c r="Q12" s="3">
        <v>24575273</v>
      </c>
    </row>
    <row r="13" spans="1:17">
      <c r="A13" s="2" t="s">
        <v>109</v>
      </c>
      <c r="C13" s="3">
        <v>0</v>
      </c>
      <c r="E13" s="3">
        <v>0</v>
      </c>
      <c r="G13" s="3">
        <v>0</v>
      </c>
      <c r="I13" s="3">
        <v>0</v>
      </c>
      <c r="K13" s="3">
        <v>273326</v>
      </c>
      <c r="M13" s="3">
        <v>1275165705</v>
      </c>
      <c r="O13" s="3">
        <v>1512389703</v>
      </c>
      <c r="Q13" s="3">
        <v>-237223998</v>
      </c>
    </row>
    <row r="14" spans="1:17">
      <c r="A14" s="2" t="s">
        <v>27</v>
      </c>
      <c r="C14" s="3">
        <v>0</v>
      </c>
      <c r="E14" s="3">
        <v>0</v>
      </c>
      <c r="G14" s="3">
        <v>0</v>
      </c>
      <c r="I14" s="3">
        <v>0</v>
      </c>
      <c r="K14" s="3">
        <v>20599</v>
      </c>
      <c r="M14" s="3">
        <v>474767673</v>
      </c>
      <c r="O14" s="3">
        <v>465224624</v>
      </c>
      <c r="Q14" s="3">
        <v>9543049</v>
      </c>
    </row>
    <row r="15" spans="1:17">
      <c r="A15" s="2" t="s">
        <v>117</v>
      </c>
      <c r="C15" s="3">
        <v>0</v>
      </c>
      <c r="E15" s="3">
        <v>0</v>
      </c>
      <c r="G15" s="3">
        <v>0</v>
      </c>
      <c r="I15" s="3">
        <v>0</v>
      </c>
      <c r="K15" s="3">
        <v>192500</v>
      </c>
      <c r="M15" s="3">
        <v>5450395892</v>
      </c>
      <c r="O15" s="3">
        <v>4850839743</v>
      </c>
      <c r="Q15" s="3">
        <v>599556149</v>
      </c>
    </row>
    <row r="16" spans="1:17">
      <c r="A16" s="2" t="s">
        <v>118</v>
      </c>
      <c r="C16" s="3">
        <v>0</v>
      </c>
      <c r="E16" s="3">
        <v>0</v>
      </c>
      <c r="G16" s="3">
        <v>0</v>
      </c>
      <c r="I16" s="3">
        <v>0</v>
      </c>
      <c r="K16" s="3">
        <v>110709</v>
      </c>
      <c r="M16" s="3">
        <v>6868454140</v>
      </c>
      <c r="O16" s="3">
        <v>6658042027</v>
      </c>
      <c r="Q16" s="3">
        <v>210412113</v>
      </c>
    </row>
    <row r="17" spans="1:17">
      <c r="A17" s="2" t="s">
        <v>97</v>
      </c>
      <c r="C17" s="3">
        <v>0</v>
      </c>
      <c r="E17" s="3">
        <v>0</v>
      </c>
      <c r="G17" s="3">
        <v>0</v>
      </c>
      <c r="I17" s="3">
        <v>0</v>
      </c>
      <c r="K17" s="3">
        <v>46018</v>
      </c>
      <c r="M17" s="3">
        <v>1473272404</v>
      </c>
      <c r="O17" s="3">
        <v>2078252970</v>
      </c>
      <c r="Q17" s="3">
        <v>-604980566</v>
      </c>
    </row>
    <row r="18" spans="1:17">
      <c r="A18" s="2" t="s">
        <v>24</v>
      </c>
      <c r="C18" s="3">
        <v>0</v>
      </c>
      <c r="E18" s="3">
        <v>0</v>
      </c>
      <c r="G18" s="3">
        <v>0</v>
      </c>
      <c r="I18" s="3">
        <v>0</v>
      </c>
      <c r="K18" s="3">
        <v>12829</v>
      </c>
      <c r="M18" s="3">
        <v>385258087</v>
      </c>
      <c r="O18" s="3">
        <v>413313950</v>
      </c>
      <c r="Q18" s="3">
        <v>-28055863</v>
      </c>
    </row>
    <row r="19" spans="1:17">
      <c r="A19" s="2" t="s">
        <v>119</v>
      </c>
      <c r="C19" s="3">
        <v>0</v>
      </c>
      <c r="E19" s="3">
        <v>0</v>
      </c>
      <c r="G19" s="3">
        <v>0</v>
      </c>
      <c r="I19" s="3">
        <v>0</v>
      </c>
      <c r="K19" s="3">
        <v>46451</v>
      </c>
      <c r="M19" s="3">
        <v>161835284</v>
      </c>
      <c r="O19" s="3">
        <v>161835284</v>
      </c>
      <c r="Q19" s="3">
        <v>0</v>
      </c>
    </row>
    <row r="20" spans="1:17">
      <c r="A20" s="2" t="s">
        <v>28</v>
      </c>
      <c r="C20" s="3">
        <v>0</v>
      </c>
      <c r="E20" s="3">
        <v>0</v>
      </c>
      <c r="G20" s="3">
        <v>0</v>
      </c>
      <c r="I20" s="3">
        <v>0</v>
      </c>
      <c r="K20" s="3">
        <v>24392</v>
      </c>
      <c r="M20" s="3">
        <v>914531277</v>
      </c>
      <c r="O20" s="3">
        <v>978534882</v>
      </c>
      <c r="Q20" s="3">
        <v>-64003605</v>
      </c>
    </row>
    <row r="21" spans="1:17">
      <c r="A21" s="2" t="s">
        <v>120</v>
      </c>
      <c r="C21" s="3">
        <v>0</v>
      </c>
      <c r="E21" s="3">
        <v>0</v>
      </c>
      <c r="G21" s="3">
        <v>0</v>
      </c>
      <c r="I21" s="3">
        <v>0</v>
      </c>
      <c r="K21" s="3">
        <v>236446</v>
      </c>
      <c r="M21" s="3">
        <v>2160596961</v>
      </c>
      <c r="O21" s="3">
        <v>1932021782</v>
      </c>
      <c r="Q21" s="3">
        <v>228575179</v>
      </c>
    </row>
    <row r="22" spans="1:17">
      <c r="A22" s="2" t="s">
        <v>23</v>
      </c>
      <c r="C22" s="3">
        <v>0</v>
      </c>
      <c r="E22" s="3">
        <v>0</v>
      </c>
      <c r="G22" s="3">
        <v>0</v>
      </c>
      <c r="I22" s="3">
        <v>0</v>
      </c>
      <c r="K22" s="3">
        <v>30863</v>
      </c>
      <c r="M22" s="3">
        <v>753178421</v>
      </c>
      <c r="O22" s="3">
        <v>779255872</v>
      </c>
      <c r="Q22" s="3">
        <v>-26077451</v>
      </c>
    </row>
    <row r="23" spans="1:17">
      <c r="A23" s="2" t="s">
        <v>29</v>
      </c>
      <c r="C23" s="3">
        <v>0</v>
      </c>
      <c r="E23" s="3">
        <v>0</v>
      </c>
      <c r="G23" s="3">
        <v>0</v>
      </c>
      <c r="I23" s="3">
        <v>0</v>
      </c>
      <c r="K23" s="3">
        <v>1618</v>
      </c>
      <c r="M23" s="3">
        <v>56679063</v>
      </c>
      <c r="O23" s="3">
        <v>67209312</v>
      </c>
      <c r="Q23" s="3">
        <v>-10530249</v>
      </c>
    </row>
    <row r="24" spans="1:17">
      <c r="A24" s="2" t="s">
        <v>100</v>
      </c>
      <c r="C24" s="3">
        <v>0</v>
      </c>
      <c r="E24" s="3">
        <v>0</v>
      </c>
      <c r="G24" s="3">
        <v>0</v>
      </c>
      <c r="I24" s="3">
        <v>0</v>
      </c>
      <c r="K24" s="3">
        <v>29175</v>
      </c>
      <c r="M24" s="3">
        <v>2356388753</v>
      </c>
      <c r="O24" s="3">
        <v>2705518126</v>
      </c>
      <c r="Q24" s="3">
        <v>-349129373</v>
      </c>
    </row>
    <row r="25" spans="1:17">
      <c r="A25" s="2" t="s">
        <v>121</v>
      </c>
      <c r="C25" s="3">
        <v>0</v>
      </c>
      <c r="E25" s="3">
        <v>0</v>
      </c>
      <c r="G25" s="3">
        <v>0</v>
      </c>
      <c r="I25" s="3">
        <v>0</v>
      </c>
      <c r="K25" s="3">
        <v>124227</v>
      </c>
      <c r="M25" s="3">
        <v>1177469460</v>
      </c>
      <c r="O25" s="3">
        <v>1013826991</v>
      </c>
      <c r="Q25" s="3">
        <v>163642469</v>
      </c>
    </row>
    <row r="26" spans="1:17">
      <c r="A26" s="2" t="s">
        <v>122</v>
      </c>
      <c r="C26" s="3">
        <v>0</v>
      </c>
      <c r="E26" s="3">
        <v>0</v>
      </c>
      <c r="G26" s="3">
        <v>0</v>
      </c>
      <c r="I26" s="3">
        <v>0</v>
      </c>
      <c r="K26" s="3">
        <v>625850</v>
      </c>
      <c r="M26" s="3">
        <v>7889000638</v>
      </c>
      <c r="O26" s="3">
        <v>7682853198</v>
      </c>
      <c r="Q26" s="3">
        <v>206147440</v>
      </c>
    </row>
    <row r="27" spans="1:17">
      <c r="A27" s="2" t="s">
        <v>102</v>
      </c>
      <c r="C27" s="3">
        <v>0</v>
      </c>
      <c r="E27" s="3">
        <v>0</v>
      </c>
      <c r="G27" s="3">
        <v>0</v>
      </c>
      <c r="I27" s="3">
        <v>0</v>
      </c>
      <c r="K27" s="3">
        <v>593645</v>
      </c>
      <c r="M27" s="3">
        <v>3166336449</v>
      </c>
      <c r="O27" s="3">
        <v>3368148465</v>
      </c>
      <c r="Q27" s="3">
        <v>-201812016</v>
      </c>
    </row>
    <row r="28" spans="1:17">
      <c r="A28" s="2" t="s">
        <v>123</v>
      </c>
      <c r="C28" s="3">
        <v>0</v>
      </c>
      <c r="E28" s="3">
        <v>0</v>
      </c>
      <c r="G28" s="3">
        <v>0</v>
      </c>
      <c r="I28" s="3">
        <v>0</v>
      </c>
      <c r="K28" s="3">
        <v>34877</v>
      </c>
      <c r="M28" s="3">
        <v>2582109506</v>
      </c>
      <c r="O28" s="3">
        <v>1951891828</v>
      </c>
      <c r="Q28" s="3">
        <v>630217678</v>
      </c>
    </row>
    <row r="29" spans="1:17">
      <c r="A29" s="2" t="s">
        <v>124</v>
      </c>
      <c r="C29" s="3">
        <v>0</v>
      </c>
      <c r="E29" s="3">
        <v>0</v>
      </c>
      <c r="G29" s="3">
        <v>0</v>
      </c>
      <c r="I29" s="3">
        <v>0</v>
      </c>
      <c r="K29" s="3">
        <v>31273</v>
      </c>
      <c r="M29" s="3">
        <v>635998068</v>
      </c>
      <c r="O29" s="3">
        <v>520229198</v>
      </c>
      <c r="Q29" s="3">
        <v>115768870</v>
      </c>
    </row>
    <row r="30" spans="1:17">
      <c r="A30" s="2" t="s">
        <v>125</v>
      </c>
      <c r="C30" s="3">
        <v>0</v>
      </c>
      <c r="E30" s="3">
        <v>0</v>
      </c>
      <c r="G30" s="3">
        <v>0</v>
      </c>
      <c r="I30" s="3">
        <v>0</v>
      </c>
      <c r="K30" s="3">
        <v>1500000</v>
      </c>
      <c r="M30" s="3">
        <v>4467260715</v>
      </c>
      <c r="O30" s="3">
        <v>3010230805</v>
      </c>
      <c r="Q30" s="3">
        <v>1457029910</v>
      </c>
    </row>
    <row r="31" spans="1:17">
      <c r="A31" s="2" t="s">
        <v>126</v>
      </c>
      <c r="C31" s="3">
        <v>0</v>
      </c>
      <c r="E31" s="3">
        <v>0</v>
      </c>
      <c r="G31" s="3">
        <v>0</v>
      </c>
      <c r="I31" s="3">
        <v>0</v>
      </c>
      <c r="K31" s="3">
        <v>6234</v>
      </c>
      <c r="M31" s="3">
        <v>901650087</v>
      </c>
      <c r="O31" s="3">
        <v>1276410441</v>
      </c>
      <c r="Q31" s="3">
        <v>-374760354</v>
      </c>
    </row>
    <row r="32" spans="1:17">
      <c r="A32" s="2" t="s">
        <v>106</v>
      </c>
      <c r="C32" s="3">
        <v>0</v>
      </c>
      <c r="E32" s="3">
        <v>0</v>
      </c>
      <c r="G32" s="3">
        <v>0</v>
      </c>
      <c r="I32" s="3">
        <v>0</v>
      </c>
      <c r="K32" s="3">
        <v>56570</v>
      </c>
      <c r="M32" s="3">
        <v>841251822</v>
      </c>
      <c r="O32" s="3">
        <v>1006161621</v>
      </c>
      <c r="Q32" s="3">
        <v>-164909799</v>
      </c>
    </row>
    <row r="33" spans="1:17">
      <c r="A33" s="2" t="s">
        <v>127</v>
      </c>
      <c r="C33" s="3">
        <v>0</v>
      </c>
      <c r="E33" s="3">
        <v>0</v>
      </c>
      <c r="G33" s="3">
        <v>0</v>
      </c>
      <c r="I33" s="3">
        <v>0</v>
      </c>
      <c r="K33" s="3">
        <v>1275000</v>
      </c>
      <c r="M33" s="3">
        <v>1741069283</v>
      </c>
      <c r="O33" s="3">
        <v>1640033392</v>
      </c>
      <c r="Q33" s="3">
        <v>101035891</v>
      </c>
    </row>
    <row r="34" spans="1:17">
      <c r="A34" s="2" t="s">
        <v>128</v>
      </c>
      <c r="C34" s="3">
        <v>0</v>
      </c>
      <c r="E34" s="3">
        <v>0</v>
      </c>
      <c r="G34" s="3">
        <v>0</v>
      </c>
      <c r="I34" s="3">
        <v>0</v>
      </c>
      <c r="K34" s="3">
        <v>1072615</v>
      </c>
      <c r="M34" s="3">
        <v>9010125699</v>
      </c>
      <c r="O34" s="3">
        <v>4283719308</v>
      </c>
      <c r="Q34" s="3">
        <v>4726406391</v>
      </c>
    </row>
    <row r="35" spans="1:17">
      <c r="A35" s="2" t="s">
        <v>18</v>
      </c>
      <c r="C35" s="3">
        <v>0</v>
      </c>
      <c r="E35" s="3">
        <v>0</v>
      </c>
      <c r="G35" s="3">
        <v>0</v>
      </c>
      <c r="I35" s="3">
        <v>0</v>
      </c>
      <c r="K35" s="3">
        <v>21835</v>
      </c>
      <c r="M35" s="3">
        <v>816680322</v>
      </c>
      <c r="O35" s="3">
        <v>720608714</v>
      </c>
      <c r="Q35" s="3">
        <v>96071608</v>
      </c>
    </row>
    <row r="36" spans="1:17">
      <c r="A36" s="2" t="s">
        <v>30</v>
      </c>
      <c r="C36" s="3">
        <v>0</v>
      </c>
      <c r="E36" s="3">
        <v>0</v>
      </c>
      <c r="G36" s="3">
        <v>0</v>
      </c>
      <c r="I36" s="3">
        <v>0</v>
      </c>
      <c r="K36" s="3">
        <v>23739</v>
      </c>
      <c r="M36" s="3">
        <v>1854001148</v>
      </c>
      <c r="O36" s="3">
        <v>1863532412</v>
      </c>
      <c r="Q36" s="3">
        <v>-9531264</v>
      </c>
    </row>
    <row r="37" spans="1:17">
      <c r="A37" s="2" t="s">
        <v>42</v>
      </c>
      <c r="C37" s="3">
        <v>11039</v>
      </c>
      <c r="E37" s="3">
        <v>11039000000</v>
      </c>
      <c r="G37" s="3">
        <v>10036588315</v>
      </c>
      <c r="I37" s="3">
        <v>1002411685</v>
      </c>
      <c r="K37" s="3">
        <v>12200</v>
      </c>
      <c r="M37" s="3">
        <v>12037878433</v>
      </c>
      <c r="O37" s="3">
        <v>11018191439</v>
      </c>
      <c r="Q37" s="3">
        <v>1019686994</v>
      </c>
    </row>
    <row r="38" spans="1:17">
      <c r="A38" s="2" t="s">
        <v>45</v>
      </c>
      <c r="C38" s="3">
        <v>0</v>
      </c>
      <c r="E38" s="3">
        <v>0</v>
      </c>
      <c r="G38" s="3">
        <v>0</v>
      </c>
      <c r="I38" s="3">
        <v>0</v>
      </c>
      <c r="K38" s="3">
        <v>3594</v>
      </c>
      <c r="M38" s="3">
        <v>2999978938</v>
      </c>
      <c r="O38" s="3">
        <v>2964584452</v>
      </c>
      <c r="Q38" s="3">
        <v>35394486</v>
      </c>
    </row>
    <row r="39" spans="1:17">
      <c r="A39" s="2" t="s">
        <v>129</v>
      </c>
      <c r="C39" s="3">
        <v>0</v>
      </c>
      <c r="E39" s="3">
        <v>0</v>
      </c>
      <c r="G39" s="3">
        <v>0</v>
      </c>
      <c r="I39" s="3">
        <v>0</v>
      </c>
      <c r="K39" s="3">
        <v>2975</v>
      </c>
      <c r="M39" s="3">
        <v>2836221840</v>
      </c>
      <c r="O39" s="3">
        <v>2548042083</v>
      </c>
      <c r="Q39" s="3">
        <v>288179757</v>
      </c>
    </row>
    <row r="40" spans="1:17">
      <c r="A40" s="2" t="s">
        <v>130</v>
      </c>
      <c r="C40" s="3">
        <v>0</v>
      </c>
      <c r="E40" s="3">
        <v>0</v>
      </c>
      <c r="G40" s="3">
        <v>0</v>
      </c>
      <c r="I40" s="3">
        <v>0</v>
      </c>
      <c r="K40" s="3">
        <v>6647</v>
      </c>
      <c r="M40" s="3">
        <v>6061762749</v>
      </c>
      <c r="O40" s="3">
        <v>6000849024</v>
      </c>
      <c r="Q40" s="3">
        <v>60913725</v>
      </c>
    </row>
    <row r="41" spans="1:17">
      <c r="A41" s="2" t="s">
        <v>131</v>
      </c>
      <c r="C41" s="3">
        <v>0</v>
      </c>
      <c r="E41" s="3">
        <v>0</v>
      </c>
      <c r="G41" s="3">
        <v>0</v>
      </c>
      <c r="I41" s="3">
        <v>0</v>
      </c>
      <c r="K41" s="3">
        <v>1197</v>
      </c>
      <c r="M41" s="3">
        <v>1197000000</v>
      </c>
      <c r="O41" s="3">
        <v>1039276820</v>
      </c>
      <c r="Q41" s="3">
        <v>157723180</v>
      </c>
    </row>
    <row r="42" spans="1:17">
      <c r="A42" s="2" t="s">
        <v>132</v>
      </c>
      <c r="C42" s="3">
        <v>0</v>
      </c>
      <c r="E42" s="3">
        <v>0</v>
      </c>
      <c r="G42" s="3">
        <v>0</v>
      </c>
      <c r="I42" s="3">
        <v>0</v>
      </c>
      <c r="K42" s="3">
        <v>3153</v>
      </c>
      <c r="M42" s="3">
        <v>3153000000</v>
      </c>
      <c r="O42" s="3">
        <v>2999046477</v>
      </c>
      <c r="Q42" s="3">
        <v>153953523</v>
      </c>
    </row>
    <row r="43" spans="1:17">
      <c r="A43" s="2" t="s">
        <v>85</v>
      </c>
      <c r="C43" s="3">
        <v>0</v>
      </c>
      <c r="E43" s="3">
        <v>0</v>
      </c>
      <c r="G43" s="3">
        <v>0</v>
      </c>
      <c r="I43" s="3">
        <v>0</v>
      </c>
      <c r="K43" s="3">
        <v>1900</v>
      </c>
      <c r="M43" s="3">
        <v>1900000000</v>
      </c>
      <c r="O43" s="3">
        <v>1865340030</v>
      </c>
      <c r="Q43" s="3">
        <v>34659970</v>
      </c>
    </row>
    <row r="44" spans="1:17">
      <c r="A44" s="2" t="s">
        <v>82</v>
      </c>
      <c r="C44" s="3">
        <v>0</v>
      </c>
      <c r="E44" s="3">
        <v>0</v>
      </c>
      <c r="G44" s="3">
        <v>0</v>
      </c>
      <c r="I44" s="3">
        <v>0</v>
      </c>
      <c r="K44" s="3">
        <v>9941</v>
      </c>
      <c r="M44" s="3">
        <v>9941000000</v>
      </c>
      <c r="O44" s="3">
        <v>9709205147</v>
      </c>
      <c r="Q44" s="3">
        <v>231794853</v>
      </c>
    </row>
    <row r="45" spans="1:17">
      <c r="A45" s="2" t="s">
        <v>133</v>
      </c>
      <c r="C45" s="3">
        <v>0</v>
      </c>
      <c r="E45" s="3">
        <v>0</v>
      </c>
      <c r="G45" s="3">
        <v>0</v>
      </c>
      <c r="I45" s="3">
        <v>0</v>
      </c>
      <c r="K45" s="3">
        <v>1083</v>
      </c>
      <c r="M45" s="3">
        <v>1083000000</v>
      </c>
      <c r="O45" s="3">
        <v>1024321478</v>
      </c>
      <c r="Q45" s="3">
        <v>58678522</v>
      </c>
    </row>
    <row r="46" spans="1:17" ht="22.5" thickBot="1">
      <c r="E46" s="4">
        <f>SUM(E8:E45)</f>
        <v>11746396967</v>
      </c>
      <c r="G46" s="4">
        <f>SUM(G8:G45)</f>
        <v>10728694606</v>
      </c>
      <c r="I46" s="4">
        <f>SUM(I8:I45)</f>
        <v>1017702361</v>
      </c>
      <c r="M46" s="4">
        <f>SUM(M8:M45)</f>
        <v>105989664386</v>
      </c>
      <c r="O46" s="4">
        <f>SUM(O8:O45)</f>
        <v>95367277362</v>
      </c>
      <c r="Q46" s="4">
        <f>SUM(Q8:Q45)</f>
        <v>10622387024</v>
      </c>
    </row>
    <row r="47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2023-10-28T11:52:04Z</dcterms:created>
  <dcterms:modified xsi:type="dcterms:W3CDTF">2023-11-01T13:04:07Z</dcterms:modified>
</cp:coreProperties>
</file>