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2\آذر\"/>
    </mc:Choice>
  </mc:AlternateContent>
  <xr:revisionPtr revIDLastSave="0" documentId="13_ncr:1_{63B9F53C-6891-46F7-9A6F-CA5FFA7E69EA}" xr6:coauthVersionLast="47" xr6:coauthVersionMax="47" xr10:uidLastSave="{00000000-0000-0000-0000-000000000000}"/>
  <bookViews>
    <workbookView xWindow="28680" yWindow="-120" windowWidth="29040" windowHeight="15840" tabRatio="837" firstSheet="1" activeTab="2" xr2:uid="{00000000-000D-0000-FFFF-FFFF00000000}"/>
  </bookViews>
  <sheets>
    <sheet name="سهام" sheetId="1" r:id="rId1"/>
    <sheet name="اوراق مشارکت" sheetId="3" r:id="rId2"/>
    <sheet name="جمع درآمدها" sheetId="15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K11" i="13"/>
  <c r="K9" i="13"/>
  <c r="K10" i="13"/>
  <c r="K8" i="13"/>
  <c r="G11" i="13"/>
  <c r="G9" i="13"/>
  <c r="G10" i="13"/>
  <c r="G8" i="13"/>
  <c r="E11" i="13"/>
  <c r="I11" i="13"/>
  <c r="Q22" i="12"/>
  <c r="I22" i="12"/>
  <c r="C22" i="12"/>
  <c r="E22" i="12"/>
  <c r="G22" i="12"/>
  <c r="K22" i="12"/>
  <c r="M22" i="12"/>
  <c r="O22" i="12"/>
  <c r="U48" i="11"/>
  <c r="K48" i="11"/>
  <c r="I48" i="11"/>
  <c r="C48" i="11"/>
  <c r="E48" i="11"/>
  <c r="G48" i="11"/>
  <c r="M48" i="11"/>
  <c r="O48" i="11"/>
  <c r="Q48" i="11"/>
  <c r="I51" i="10"/>
  <c r="Q51" i="10"/>
  <c r="I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8" i="10"/>
  <c r="E51" i="10"/>
  <c r="G51" i="10"/>
  <c r="M51" i="10"/>
  <c r="O51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8" i="9"/>
  <c r="E27" i="9"/>
  <c r="G27" i="9"/>
  <c r="M27" i="9"/>
  <c r="O27" i="9"/>
  <c r="S22" i="8"/>
  <c r="O22" i="8"/>
  <c r="Q22" i="8"/>
  <c r="I22" i="8"/>
  <c r="K22" i="8"/>
  <c r="M22" i="8"/>
  <c r="I15" i="7"/>
  <c r="K15" i="7"/>
  <c r="M15" i="7"/>
  <c r="O15" i="7"/>
  <c r="Q15" i="7"/>
  <c r="S15" i="7"/>
  <c r="S11" i="6"/>
  <c r="K11" i="6"/>
  <c r="M11" i="6"/>
  <c r="O11" i="6"/>
  <c r="Q11" i="6"/>
  <c r="AK14" i="3"/>
  <c r="Q14" i="3"/>
  <c r="S14" i="3"/>
  <c r="W14" i="3"/>
  <c r="AA14" i="3"/>
  <c r="AG14" i="3"/>
  <c r="AI14" i="3"/>
  <c r="Y24" i="1"/>
  <c r="E24" i="1"/>
  <c r="G24" i="1"/>
  <c r="K24" i="1"/>
  <c r="O24" i="1"/>
  <c r="U24" i="1"/>
  <c r="W24" i="1"/>
  <c r="S48" i="11" l="1"/>
  <c r="Q27" i="9"/>
  <c r="I27" i="9"/>
</calcChain>
</file>

<file path=xl/sharedStrings.xml><?xml version="1.0" encoding="utf-8"?>
<sst xmlns="http://schemas.openxmlformats.org/spreadsheetml/2006/main" count="611" uniqueCount="160">
  <si>
    <t>صندوق سرمایه گذاری تعالی دانش مالی اسلامی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</si>
  <si>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</si>
  <si>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</si>
  <si>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</si>
  <si>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</si>
  <si>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</si>
  <si>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</si>
  <si>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</si>
  <si>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</si>
  <si>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</si>
  <si>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</si>
  <si>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</si>
  <si>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</si>
  <si>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</si>
  <si>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</si>
  <si>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</si>
  <si>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پخش هجرت</t>
  </si>
  <si>
    <t>پویا زرکان آق دره</t>
  </si>
  <si>
    <t>تایدواترخاورمیانه</t>
  </si>
  <si>
    <t>توسعه معادن کرومیت کاوندگان</t>
  </si>
  <si>
    <t>داروسازی کاسپین تامین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</si>
  <si>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</si>
  <si>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</si>
  <si>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</si>
  <si>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</si>
  <si>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فجر انرژی خلیج فارس</t>
  </si>
  <si>
    <t>گسترش نفت و گاز پارسیان</t>
  </si>
  <si>
    <t>کاشی‌ پارس‌</t>
  </si>
  <si>
    <t>کشت و دام قیام اصفهان</t>
  </si>
  <si>
    <t>پتروشیمی پردیس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</si>
  <si>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</si>
  <si>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</si>
  <si>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</si>
  <si>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</si>
  <si>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</si>
  <si>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</si>
  <si>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</si>
  <si>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</si>
  <si>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</si>
  <si>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اسنادخزانه-م6بودجه01-030814</t>
  </si>
  <si>
    <t>بله</t>
  </si>
  <si>
    <t>1401/12/10</t>
  </si>
  <si>
    <t>1403/08/14</t>
  </si>
  <si>
    <t>مرابحه عام دولت132-ش.خ041110</t>
  </si>
  <si>
    <t>1402/05/10</t>
  </si>
  <si>
    <t>1404/11/09</t>
  </si>
  <si>
    <t>مرابحه عام دولت3-ش.خ0211</t>
  </si>
  <si>
    <t>1399/03/13</t>
  </si>
  <si>
    <t>1402/11/13</t>
  </si>
  <si>
    <t>گام بانک ملت0211</t>
  </si>
  <si>
    <t>1402/02/16</t>
  </si>
  <si>
    <t>1402/11/30</t>
  </si>
  <si>
    <t>اسنادخزانه-م6بودجه00-030723</t>
  </si>
  <si>
    <t>1400/02/22</t>
  </si>
  <si>
    <t>1403/07/23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</si>
  <si>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</si>
  <si>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</si>
  <si>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</si>
  <si>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</si>
  <si>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</si>
  <si>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</si>
  <si>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</si>
  <si>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</si>
  <si>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</si>
  <si>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</si>
  <si>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</si>
  <si>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</si>
  <si>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</si>
  <si>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</si>
  <si>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</si>
  <si>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</si>
  <si>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</si>
  <si>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</si>
  <si>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</si>
  <si>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</si>
  <si>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</si>
  <si>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</si>
  <si>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</si>
  <si>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</si>
  <si>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</si>
  <si>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</si>
  <si>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</si>
  <si>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</si>
  <si>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</si>
  <si>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دولت86-ش.خ020404</t>
  </si>
  <si>
    <t>1402/04/04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</si>
  <si>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</si>
  <si>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</si>
  <si>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</si>
  <si>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</si>
  <si>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</si>
  <si>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</si>
  <si>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</si>
  <si>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</si>
  <si>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</si>
  <si>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بانک‌اقتصادنوین‌</t>
  </si>
  <si>
    <t>1402/04/29</t>
  </si>
  <si>
    <t>1402/01/31</t>
  </si>
  <si>
    <t>1402/04/12</t>
  </si>
  <si>
    <t>پتروشیمی شازند</t>
  </si>
  <si>
    <t>1402/03/20</t>
  </si>
  <si>
    <t>شیشه‌ همدان‌</t>
  </si>
  <si>
    <t>1402/07/29</t>
  </si>
  <si>
    <t>نفت ایرانول</t>
  </si>
  <si>
    <t>1402/04/10</t>
  </si>
  <si>
    <t>نفت سپاهان</t>
  </si>
  <si>
    <t>1402/04/17</t>
  </si>
  <si>
    <t>مبین انرژی خلیج فارس</t>
  </si>
  <si>
    <t>1402/04/28</t>
  </si>
  <si>
    <t>1402/06/06</t>
  </si>
  <si>
    <t>پتروشیمی تندگویان</t>
  </si>
  <si>
    <t>1402/03/22</t>
  </si>
  <si>
    <t>محصولات کاغذی لطیف</t>
  </si>
  <si>
    <t>1402/03/08</t>
  </si>
  <si>
    <t>صنایع مس افق کرمان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</si>
  <si>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</si>
  <si>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</si>
  <si>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</si>
  <si>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</si>
  <si>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</si>
  <si>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</si>
  <si>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</si>
  <si>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</si>
  <si>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</si>
  <si>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کالسیمین‌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</si>
  <si>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</si>
  <si>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</si>
  <si>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</si>
  <si>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</si>
  <si>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سپید ماکیان</t>
  </si>
  <si>
    <t>توسعه حمل و نقل ریلی پارسیان</t>
  </si>
  <si>
    <t>فرآورده های سیمان شرق</t>
  </si>
  <si>
    <t>س. الماس حکمت ایرانیان</t>
  </si>
  <si>
    <t>سرمایه گذاری تامین اجتماعی</t>
  </si>
  <si>
    <t>ملی شیمی کشاورز</t>
  </si>
  <si>
    <t>اسنادخزانه-م6بودجه99-020321</t>
  </si>
  <si>
    <t>گام بانک اقتصاد نوین0205</t>
  </si>
  <si>
    <t>گام بانک تجارت0206</t>
  </si>
  <si>
    <t>گواهی اعتبار مولد سپه0208</t>
  </si>
  <si>
    <t>گام بانک صادرات ایران0207</t>
  </si>
  <si>
    <t>گام بانک سینا0206</t>
  </si>
  <si>
    <t>گواهی اعتبارمولد رفاه0208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</si>
  <si>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</si>
  <si>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</si>
  <si>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</si>
  <si>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</si>
  <si>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</si>
  <si>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</si>
  <si>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</si>
  <si>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</si>
  <si>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</si>
  <si>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</si>
  <si>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</si>
  <si>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</si>
  <si>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</si>
  <si>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</si>
  <si>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</si>
  <si>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1402/09/01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</si>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</sst>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5"/>
  <sheetViews>
    <sheetView rightToLeft="1" topLeftCell="A4" workbookViewId="0">
      <selection activeCell="W20" sqref="W20"/>
    </sheetView>
  </sheetViews>
  <sheetFormatPr defaultRowHeight="22.5"/>
  <cols>
    <col min="1" max="1" width="30.855468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7.140625" style="2" bestFit="1" customWidth="1"/>
    <col min="6" max="6" width="1" style="2" customWidth="1"/>
    <col min="7" max="7" width="18.85546875" style="2" bestFit="1" customWidth="1"/>
    <col min="8" max="8" width="1" style="2" customWidth="1"/>
    <col min="9" max="9" width="9.5703125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10.5703125" style="2" bestFit="1" customWidth="1"/>
    <col min="14" max="14" width="1" style="2" customWidth="1"/>
    <col min="15" max="15" width="15.7109375" style="2" bestFit="1" customWidth="1"/>
    <col min="16" max="16" width="1" style="2" customWidth="1"/>
    <col min="17" max="17" width="11.42578125" style="2" bestFit="1" customWidth="1"/>
    <col min="18" max="18" width="0.7109375" style="2" customWidth="1"/>
    <col min="19" max="19" width="10.85546875" style="2" bestFit="1" customWidth="1"/>
    <col min="20" max="20" width="1" style="2" customWidth="1"/>
    <col min="21" max="21" width="17.28515625" style="2" bestFit="1" customWidth="1"/>
    <col min="22" max="22" width="1" style="2" customWidth="1"/>
    <col min="23" max="23" width="18.8554687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>
      <c r="Y5" s="4"/>
    </row>
    <row r="6" spans="1:25" ht="24">
      <c r="A6" s="8" t="s">
        <v>3</v>
      </c>
      <c r="C6" s="9" t="s">
        <v>157</v>
      </c>
      <c r="D6" s="9" t="s">
        <v>4</v>
      </c>
      <c r="E6" s="9" t="s">
        <v>4</v>
      </c>
      <c r="F6" s="9" t="s">
        <v>4</v>
      </c>
      <c r="G6" s="9" t="s">
        <v>4</v>
      </c>
      <c r="I6" s="9" t="s">
        <v>5</v>
      </c>
      <c r="J6" s="9" t="s">
        <v>5</v>
      </c>
      <c r="K6" s="9" t="s">
        <v>5</v>
      </c>
      <c r="L6" s="9" t="s">
        <v>5</v>
      </c>
      <c r="M6" s="9" t="s">
        <v>5</v>
      </c>
      <c r="N6" s="9" t="s">
        <v>5</v>
      </c>
      <c r="O6" s="9" t="s">
        <v>5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  <c r="W6" s="9" t="s">
        <v>6</v>
      </c>
      <c r="X6" s="9" t="s">
        <v>6</v>
      </c>
      <c r="Y6" s="9" t="s">
        <v>6</v>
      </c>
    </row>
    <row r="7" spans="1:25" ht="24">
      <c r="A7" s="8" t="s">
        <v>3</v>
      </c>
      <c r="C7" s="8" t="s">
        <v>7</v>
      </c>
      <c r="E7" s="8" t="s">
        <v>8</v>
      </c>
      <c r="G7" s="8" t="s">
        <v>9</v>
      </c>
      <c r="I7" s="9" t="s">
        <v>10</v>
      </c>
      <c r="J7" s="9" t="s">
        <v>10</v>
      </c>
      <c r="K7" s="9" t="s">
        <v>10</v>
      </c>
      <c r="M7" s="9" t="s">
        <v>11</v>
      </c>
      <c r="N7" s="9" t="s">
        <v>11</v>
      </c>
      <c r="O7" s="9" t="s">
        <v>11</v>
      </c>
      <c r="Q7" s="8" t="s">
        <v>7</v>
      </c>
      <c r="S7" s="8" t="s">
        <v>12</v>
      </c>
      <c r="U7" s="8" t="s">
        <v>8</v>
      </c>
      <c r="W7" s="8" t="s">
        <v>9</v>
      </c>
      <c r="Y7" s="8" t="s">
        <v>13</v>
      </c>
    </row>
    <row r="8" spans="1:25" ht="24">
      <c r="A8" s="9" t="s">
        <v>3</v>
      </c>
      <c r="C8" s="9" t="s">
        <v>7</v>
      </c>
      <c r="E8" s="9" t="s">
        <v>8</v>
      </c>
      <c r="G8" s="9" t="s">
        <v>9</v>
      </c>
      <c r="I8" s="9" t="s">
        <v>7</v>
      </c>
      <c r="K8" s="9" t="s">
        <v>8</v>
      </c>
      <c r="M8" s="9" t="s">
        <v>7</v>
      </c>
      <c r="O8" s="9" t="s">
        <v>14</v>
      </c>
      <c r="Q8" s="9" t="s">
        <v>7</v>
      </c>
      <c r="S8" s="9" t="s">
        <v>12</v>
      </c>
      <c r="U8" s="9" t="s">
        <v>8</v>
      </c>
      <c r="W8" s="9" t="s">
        <v>9</v>
      </c>
      <c r="Y8" s="9" t="s">
        <v>13</v>
      </c>
    </row>
    <row r="9" spans="1:25">
      <c r="A9" s="2" t="s">
        <v>15</v>
      </c>
      <c r="C9" s="4">
        <v>1010827</v>
      </c>
      <c r="E9" s="4">
        <v>3307107396</v>
      </c>
      <c r="G9" s="4">
        <v>3152097061.4209499</v>
      </c>
      <c r="I9" s="4">
        <v>0</v>
      </c>
      <c r="K9" s="4">
        <v>0</v>
      </c>
      <c r="M9" s="4">
        <v>0</v>
      </c>
      <c r="O9" s="4">
        <v>0</v>
      </c>
      <c r="Q9" s="4">
        <v>1010827</v>
      </c>
      <c r="R9" s="4"/>
      <c r="S9" s="4">
        <v>3411</v>
      </c>
      <c r="U9" s="4">
        <v>3307107396</v>
      </c>
      <c r="W9" s="4">
        <v>3427415708.1628499</v>
      </c>
      <c r="Y9" s="6">
        <v>5.4019791569015492E-2</v>
      </c>
    </row>
    <row r="10" spans="1:25">
      <c r="A10" s="2" t="s">
        <v>16</v>
      </c>
      <c r="C10" s="4">
        <v>62574</v>
      </c>
      <c r="E10" s="4">
        <v>1969621201</v>
      </c>
      <c r="G10" s="4">
        <v>1688775739.605</v>
      </c>
      <c r="I10" s="4">
        <v>0</v>
      </c>
      <c r="K10" s="4">
        <v>0</v>
      </c>
      <c r="M10" s="4">
        <v>0</v>
      </c>
      <c r="O10" s="4">
        <v>0</v>
      </c>
      <c r="Q10" s="4">
        <v>62574</v>
      </c>
      <c r="R10" s="4"/>
      <c r="S10" s="4">
        <v>28250</v>
      </c>
      <c r="U10" s="4">
        <v>1969621201</v>
      </c>
      <c r="W10" s="4">
        <v>1757197592.7750001</v>
      </c>
      <c r="Y10" s="6">
        <v>2.769534126870235E-2</v>
      </c>
    </row>
    <row r="11" spans="1:25">
      <c r="A11" s="2" t="s">
        <v>17</v>
      </c>
      <c r="C11" s="4">
        <v>54067</v>
      </c>
      <c r="E11" s="4">
        <v>1734775192</v>
      </c>
      <c r="G11" s="4">
        <v>2332546078.5900002</v>
      </c>
      <c r="I11" s="4">
        <v>0</v>
      </c>
      <c r="K11" s="4">
        <v>0</v>
      </c>
      <c r="M11" s="4">
        <v>0</v>
      </c>
      <c r="O11" s="4">
        <v>0</v>
      </c>
      <c r="Q11" s="4">
        <v>54067</v>
      </c>
      <c r="R11" s="4"/>
      <c r="S11" s="4">
        <v>46550</v>
      </c>
      <c r="U11" s="4">
        <v>1734775192</v>
      </c>
      <c r="W11" s="4">
        <v>2501843771</v>
      </c>
      <c r="Y11" s="6">
        <v>3.9431773252886743E-2</v>
      </c>
    </row>
    <row r="12" spans="1:25">
      <c r="A12" s="2" t="s">
        <v>18</v>
      </c>
      <c r="C12" s="4">
        <v>627082</v>
      </c>
      <c r="E12" s="4">
        <v>2676358348</v>
      </c>
      <c r="G12" s="4">
        <v>2944709472.5604</v>
      </c>
      <c r="I12" s="4">
        <v>0</v>
      </c>
      <c r="K12" s="4">
        <v>0</v>
      </c>
      <c r="M12" s="4">
        <v>0</v>
      </c>
      <c r="O12" s="4">
        <v>0</v>
      </c>
      <c r="Q12" s="4">
        <v>627082</v>
      </c>
      <c r="R12" s="4"/>
      <c r="S12" s="4">
        <v>5590</v>
      </c>
      <c r="U12" s="4">
        <v>2676358348</v>
      </c>
      <c r="W12" s="4">
        <v>3484531319.1389999</v>
      </c>
      <c r="Y12" s="6">
        <v>5.4919995589473351E-2</v>
      </c>
    </row>
    <row r="13" spans="1:25">
      <c r="A13" s="2" t="s">
        <v>19</v>
      </c>
      <c r="C13" s="4">
        <v>750174</v>
      </c>
      <c r="E13" s="4">
        <v>4986429102</v>
      </c>
      <c r="G13" s="4">
        <v>5145402206.4300003</v>
      </c>
      <c r="I13" s="4">
        <v>0</v>
      </c>
      <c r="K13" s="4">
        <v>0</v>
      </c>
      <c r="M13" s="4">
        <v>-750174</v>
      </c>
      <c r="O13" s="4">
        <v>6043983463</v>
      </c>
      <c r="Q13" s="4">
        <v>0</v>
      </c>
      <c r="R13" s="4"/>
      <c r="S13" s="4">
        <v>0</v>
      </c>
      <c r="U13" s="4">
        <v>0</v>
      </c>
      <c r="W13" s="4">
        <v>0</v>
      </c>
      <c r="Y13" s="6">
        <v>0</v>
      </c>
    </row>
    <row r="14" spans="1:25">
      <c r="A14" s="2" t="s">
        <v>20</v>
      </c>
      <c r="C14" s="4">
        <v>106415</v>
      </c>
      <c r="E14" s="4">
        <v>1967059729</v>
      </c>
      <c r="G14" s="4">
        <v>1916766773.1900001</v>
      </c>
      <c r="I14" s="4">
        <v>31500</v>
      </c>
      <c r="K14" s="4">
        <v>605979725</v>
      </c>
      <c r="M14" s="4">
        <v>0</v>
      </c>
      <c r="O14" s="4">
        <v>0</v>
      </c>
      <c r="Q14" s="4">
        <v>137915</v>
      </c>
      <c r="R14" s="4"/>
      <c r="S14" s="4">
        <v>20190</v>
      </c>
      <c r="U14" s="4">
        <v>2573039454</v>
      </c>
      <c r="W14" s="4">
        <v>2767936052.0925002</v>
      </c>
      <c r="Y14" s="6">
        <v>4.3625676411031968E-2</v>
      </c>
    </row>
    <row r="15" spans="1:25">
      <c r="A15" s="2" t="s">
        <v>21</v>
      </c>
      <c r="C15" s="4">
        <v>84773</v>
      </c>
      <c r="E15" s="4">
        <v>502641704</v>
      </c>
      <c r="G15" s="4">
        <v>649710911.0115</v>
      </c>
      <c r="I15" s="4">
        <v>0</v>
      </c>
      <c r="K15" s="4">
        <v>0</v>
      </c>
      <c r="M15" s="4">
        <v>0</v>
      </c>
      <c r="O15" s="4">
        <v>0</v>
      </c>
      <c r="Q15" s="4">
        <v>84773</v>
      </c>
      <c r="R15" s="4"/>
      <c r="S15" s="4">
        <v>8880</v>
      </c>
      <c r="U15" s="4">
        <v>502641704</v>
      </c>
      <c r="W15" s="4">
        <v>748305173.77199996</v>
      </c>
      <c r="Y15" s="6">
        <v>1.1794101725362896E-2</v>
      </c>
    </row>
    <row r="16" spans="1:25">
      <c r="A16" s="2" t="s">
        <v>22</v>
      </c>
      <c r="C16" s="4">
        <v>53064</v>
      </c>
      <c r="E16" s="4">
        <v>763500430</v>
      </c>
      <c r="G16" s="4">
        <v>1079757070.5239999</v>
      </c>
      <c r="I16" s="4">
        <v>0</v>
      </c>
      <c r="K16" s="4">
        <v>0</v>
      </c>
      <c r="M16" s="4">
        <v>0</v>
      </c>
      <c r="O16" s="4">
        <v>0</v>
      </c>
      <c r="Q16" s="4">
        <v>53064</v>
      </c>
      <c r="R16" s="4"/>
      <c r="S16" s="4">
        <v>23970</v>
      </c>
      <c r="U16" s="4">
        <v>763500430</v>
      </c>
      <c r="W16" s="4">
        <v>1264376012.724</v>
      </c>
      <c r="Y16" s="6">
        <v>1.9927938274176837E-2</v>
      </c>
    </row>
    <row r="17" spans="1:25">
      <c r="A17" s="2" t="s">
        <v>23</v>
      </c>
      <c r="C17" s="4">
        <v>137920</v>
      </c>
      <c r="E17" s="4">
        <v>4038958212</v>
      </c>
      <c r="G17" s="4">
        <v>4946545486.0799999</v>
      </c>
      <c r="I17" s="4">
        <v>0</v>
      </c>
      <c r="K17" s="4">
        <v>0</v>
      </c>
      <c r="M17" s="4">
        <v>0</v>
      </c>
      <c r="O17" s="4">
        <v>0</v>
      </c>
      <c r="Q17" s="4">
        <v>137920</v>
      </c>
      <c r="R17" s="4"/>
      <c r="S17" s="4">
        <v>37880</v>
      </c>
      <c r="U17" s="4">
        <v>4038958212</v>
      </c>
      <c r="W17" s="4">
        <v>5193324362.8800001</v>
      </c>
      <c r="Y17" s="6">
        <v>8.1852428628636648E-2</v>
      </c>
    </row>
    <row r="18" spans="1:25">
      <c r="A18" s="2" t="s">
        <v>24</v>
      </c>
      <c r="C18" s="4">
        <v>117274</v>
      </c>
      <c r="E18" s="4">
        <v>3074787809</v>
      </c>
      <c r="G18" s="4">
        <v>2896919059.5450001</v>
      </c>
      <c r="I18" s="4">
        <v>24105</v>
      </c>
      <c r="K18" s="4">
        <v>599220827</v>
      </c>
      <c r="M18" s="4">
        <v>0</v>
      </c>
      <c r="O18" s="4">
        <v>0</v>
      </c>
      <c r="Q18" s="4">
        <v>141379</v>
      </c>
      <c r="R18" s="4"/>
      <c r="S18" s="4">
        <v>25200</v>
      </c>
      <c r="U18" s="4">
        <v>3674008636</v>
      </c>
      <c r="W18" s="4">
        <v>3541552432.7399998</v>
      </c>
      <c r="Y18" s="6">
        <v>5.5818710228734379E-2</v>
      </c>
    </row>
    <row r="19" spans="1:25">
      <c r="A19" s="2" t="s">
        <v>25</v>
      </c>
      <c r="C19" s="4">
        <v>51000</v>
      </c>
      <c r="E19" s="4">
        <v>918851901</v>
      </c>
      <c r="G19" s="4">
        <v>937379209.5</v>
      </c>
      <c r="I19" s="4">
        <v>0</v>
      </c>
      <c r="K19" s="4">
        <v>0</v>
      </c>
      <c r="M19" s="4">
        <v>0</v>
      </c>
      <c r="O19" s="4">
        <v>0</v>
      </c>
      <c r="Q19" s="4">
        <v>51000</v>
      </c>
      <c r="R19" s="4"/>
      <c r="S19" s="4">
        <v>19730</v>
      </c>
      <c r="U19" s="4">
        <v>918851901</v>
      </c>
      <c r="W19" s="4">
        <v>1000242931.5</v>
      </c>
      <c r="Y19" s="6">
        <v>1.5764914232412604E-2</v>
      </c>
    </row>
    <row r="20" spans="1:25">
      <c r="A20" s="2" t="s">
        <v>26</v>
      </c>
      <c r="C20" s="4">
        <v>68682</v>
      </c>
      <c r="E20" s="4">
        <v>2612868663</v>
      </c>
      <c r="G20" s="4">
        <v>2690652412.1609998</v>
      </c>
      <c r="I20" s="4">
        <v>0</v>
      </c>
      <c r="K20" s="4">
        <v>0</v>
      </c>
      <c r="M20" s="4">
        <v>0</v>
      </c>
      <c r="O20" s="4">
        <v>0</v>
      </c>
      <c r="Q20" s="4">
        <v>68682</v>
      </c>
      <c r="R20" s="4"/>
      <c r="S20" s="4">
        <v>43540</v>
      </c>
      <c r="U20" s="4">
        <v>2612868663</v>
      </c>
      <c r="W20" s="4">
        <v>2972621315.0339999</v>
      </c>
      <c r="Y20" s="6">
        <v>4.6851738313886379E-2</v>
      </c>
    </row>
    <row r="21" spans="1:25">
      <c r="A21" s="2" t="s">
        <v>27</v>
      </c>
      <c r="C21" s="4">
        <v>169000</v>
      </c>
      <c r="E21" s="4">
        <v>1825202173</v>
      </c>
      <c r="G21" s="4">
        <v>1854658728</v>
      </c>
      <c r="I21" s="4">
        <v>111131</v>
      </c>
      <c r="K21" s="4">
        <v>1194654544</v>
      </c>
      <c r="M21" s="4">
        <v>0</v>
      </c>
      <c r="O21" s="4">
        <v>0</v>
      </c>
      <c r="Q21" s="4">
        <v>280131</v>
      </c>
      <c r="R21" s="4"/>
      <c r="S21" s="4">
        <v>11360</v>
      </c>
      <c r="U21" s="4">
        <v>3019856717</v>
      </c>
      <c r="W21" s="4">
        <v>3163353545.448</v>
      </c>
      <c r="Y21" s="6">
        <v>4.9857885279928169E-2</v>
      </c>
    </row>
    <row r="22" spans="1:25">
      <c r="A22" s="2" t="s">
        <v>28</v>
      </c>
      <c r="C22" s="4">
        <v>755146</v>
      </c>
      <c r="E22" s="4">
        <v>2262572131</v>
      </c>
      <c r="G22" s="4">
        <v>2320268051</v>
      </c>
      <c r="I22" s="4">
        <v>0</v>
      </c>
      <c r="K22" s="4">
        <v>0</v>
      </c>
      <c r="M22" s="4">
        <v>0</v>
      </c>
      <c r="O22" s="4">
        <v>0</v>
      </c>
      <c r="Q22" s="4">
        <v>755146</v>
      </c>
      <c r="R22" s="4"/>
      <c r="S22" s="4">
        <v>3512</v>
      </c>
      <c r="U22" s="4">
        <v>2262572131</v>
      </c>
      <c r="W22" s="4">
        <v>2636292919.1255999</v>
      </c>
      <c r="Y22" s="6">
        <v>4.1550837754189864E-2</v>
      </c>
    </row>
    <row r="23" spans="1:25">
      <c r="A23" s="2" t="s">
        <v>29</v>
      </c>
      <c r="C23" s="4">
        <v>0</v>
      </c>
      <c r="E23" s="4">
        <v>0</v>
      </c>
      <c r="G23" s="4">
        <v>0</v>
      </c>
      <c r="I23" s="4">
        <v>17506</v>
      </c>
      <c r="K23" s="4">
        <v>2991572959</v>
      </c>
      <c r="M23" s="4">
        <v>0</v>
      </c>
      <c r="O23" s="4">
        <v>0</v>
      </c>
      <c r="Q23" s="4">
        <v>17506</v>
      </c>
      <c r="R23" s="4"/>
      <c r="S23" s="4">
        <v>174490</v>
      </c>
      <c r="U23" s="4">
        <v>2991572959</v>
      </c>
      <c r="W23" s="4">
        <v>3036446939.4569998</v>
      </c>
      <c r="Y23" s="6">
        <v>4.7857699429102493E-2</v>
      </c>
    </row>
    <row r="24" spans="1:25" ht="23.25" thickBot="1">
      <c r="E24" s="5">
        <f>SUM(E9:E23)</f>
        <v>32640733991</v>
      </c>
      <c r="G24" s="5">
        <f>SUM(G9:G23)</f>
        <v>34556188259.617844</v>
      </c>
      <c r="K24" s="5">
        <f>SUM(K9:K23)</f>
        <v>5391428055</v>
      </c>
      <c r="O24" s="5">
        <f>SUM(O9:O23)</f>
        <v>6043983463</v>
      </c>
      <c r="U24" s="5">
        <f>SUM(U9:U23)</f>
        <v>33045732944</v>
      </c>
      <c r="W24" s="5">
        <f>SUM(W9:W23)</f>
        <v>37495440075.84996</v>
      </c>
      <c r="Y24" s="7">
        <f>SUM(Y9:Y23)</f>
        <v>0.59096883195754013</v>
      </c>
    </row>
    <row r="25" spans="1:25" ht="23.25" thickTop="1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workbookViewId="0">
      <selection activeCell="I22" sqref="I22"/>
    </sheetView>
  </sheetViews>
  <sheetFormatPr defaultRowHeight="22.5"/>
  <cols>
    <col min="1" max="1" width="33.710937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7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5.7109375" style="2" bestFit="1" customWidth="1"/>
    <col min="16" max="16" width="1" style="2" customWidth="1"/>
    <col min="17" max="17" width="15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4">
      <c r="A6" s="11" t="s">
        <v>78</v>
      </c>
      <c r="C6" s="9" t="s">
        <v>76</v>
      </c>
      <c r="D6" s="9" t="s">
        <v>76</v>
      </c>
      <c r="E6" s="9" t="s">
        <v>76</v>
      </c>
      <c r="F6" s="9" t="s">
        <v>76</v>
      </c>
      <c r="G6" s="9" t="s">
        <v>76</v>
      </c>
      <c r="H6" s="9" t="s">
        <v>76</v>
      </c>
      <c r="I6" s="9" t="s">
        <v>76</v>
      </c>
      <c r="K6" s="9" t="s">
        <v>77</v>
      </c>
      <c r="L6" s="9" t="s">
        <v>77</v>
      </c>
      <c r="M6" s="9" t="s">
        <v>77</v>
      </c>
      <c r="N6" s="9" t="s">
        <v>77</v>
      </c>
      <c r="O6" s="9" t="s">
        <v>77</v>
      </c>
      <c r="P6" s="9" t="s">
        <v>77</v>
      </c>
      <c r="Q6" s="9" t="s">
        <v>77</v>
      </c>
    </row>
    <row r="7" spans="1:17" ht="24">
      <c r="A7" s="9" t="s">
        <v>78</v>
      </c>
      <c r="C7" s="9" t="s">
        <v>146</v>
      </c>
      <c r="E7" s="9" t="s">
        <v>143</v>
      </c>
      <c r="G7" s="9" t="s">
        <v>144</v>
      </c>
      <c r="I7" s="9" t="s">
        <v>147</v>
      </c>
      <c r="K7" s="9" t="s">
        <v>146</v>
      </c>
      <c r="M7" s="9" t="s">
        <v>143</v>
      </c>
      <c r="O7" s="9" t="s">
        <v>144</v>
      </c>
      <c r="Q7" s="9" t="s">
        <v>147</v>
      </c>
    </row>
    <row r="8" spans="1:17">
      <c r="A8" s="2" t="s">
        <v>135</v>
      </c>
      <c r="C8" s="4">
        <v>0</v>
      </c>
      <c r="E8" s="4">
        <v>0</v>
      </c>
      <c r="G8" s="4">
        <v>0</v>
      </c>
      <c r="I8" s="4">
        <v>0</v>
      </c>
      <c r="K8" s="4">
        <v>0</v>
      </c>
      <c r="M8" s="4">
        <v>0</v>
      </c>
      <c r="O8" s="4">
        <v>58678522</v>
      </c>
      <c r="Q8" s="4">
        <v>58678522</v>
      </c>
    </row>
    <row r="9" spans="1:17">
      <c r="A9" s="2" t="s">
        <v>84</v>
      </c>
      <c r="C9" s="4">
        <v>0</v>
      </c>
      <c r="E9" s="4">
        <v>0</v>
      </c>
      <c r="G9" s="4">
        <v>0</v>
      </c>
      <c r="I9" s="4">
        <v>0</v>
      </c>
      <c r="K9" s="4">
        <v>437396737</v>
      </c>
      <c r="M9" s="4">
        <v>0</v>
      </c>
      <c r="O9" s="4">
        <v>231794853</v>
      </c>
      <c r="Q9" s="4">
        <v>669191590</v>
      </c>
    </row>
    <row r="10" spans="1:17">
      <c r="A10" s="2" t="s">
        <v>86</v>
      </c>
      <c r="C10" s="4">
        <v>0</v>
      </c>
      <c r="E10" s="4">
        <v>0</v>
      </c>
      <c r="G10" s="4">
        <v>0</v>
      </c>
      <c r="I10" s="4">
        <v>0</v>
      </c>
      <c r="K10" s="4">
        <v>78486435</v>
      </c>
      <c r="M10" s="4">
        <v>0</v>
      </c>
      <c r="O10" s="4">
        <v>34659970</v>
      </c>
      <c r="Q10" s="4">
        <v>113146405</v>
      </c>
    </row>
    <row r="11" spans="1:17">
      <c r="A11" s="2" t="s">
        <v>136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153953523</v>
      </c>
      <c r="Q11" s="4">
        <v>153953523</v>
      </c>
    </row>
    <row r="12" spans="1:17">
      <c r="A12" s="2" t="s">
        <v>137</v>
      </c>
      <c r="C12" s="4">
        <v>0</v>
      </c>
      <c r="E12" s="4">
        <v>0</v>
      </c>
      <c r="G12" s="4">
        <v>0</v>
      </c>
      <c r="I12" s="4">
        <v>0</v>
      </c>
      <c r="K12" s="4">
        <v>0</v>
      </c>
      <c r="M12" s="4">
        <v>0</v>
      </c>
      <c r="O12" s="4">
        <v>157723180</v>
      </c>
      <c r="Q12" s="4">
        <v>157723180</v>
      </c>
    </row>
    <row r="13" spans="1:17">
      <c r="A13" s="2" t="s">
        <v>138</v>
      </c>
      <c r="C13" s="4">
        <v>0</v>
      </c>
      <c r="E13" s="4">
        <v>0</v>
      </c>
      <c r="G13" s="4">
        <v>0</v>
      </c>
      <c r="I13" s="4">
        <v>0</v>
      </c>
      <c r="K13" s="4">
        <v>0</v>
      </c>
      <c r="M13" s="4">
        <v>0</v>
      </c>
      <c r="O13" s="4">
        <v>60913725</v>
      </c>
      <c r="Q13" s="4">
        <v>60913725</v>
      </c>
    </row>
    <row r="14" spans="1:17">
      <c r="A14" s="2" t="s">
        <v>139</v>
      </c>
      <c r="C14" s="4">
        <v>0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  <c r="O14" s="4">
        <v>1019686994</v>
      </c>
      <c r="Q14" s="4">
        <v>1019686994</v>
      </c>
    </row>
    <row r="15" spans="1:17">
      <c r="A15" s="2" t="s">
        <v>140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288179757</v>
      </c>
      <c r="Q15" s="4">
        <v>288179757</v>
      </c>
    </row>
    <row r="16" spans="1:17">
      <c r="A16" s="2" t="s">
        <v>141</v>
      </c>
      <c r="C16" s="4">
        <v>0</v>
      </c>
      <c r="E16" s="4">
        <v>0</v>
      </c>
      <c r="G16" s="4">
        <v>0</v>
      </c>
      <c r="I16" s="4">
        <v>0</v>
      </c>
      <c r="K16" s="4">
        <v>0</v>
      </c>
      <c r="M16" s="4">
        <v>0</v>
      </c>
      <c r="O16" s="4">
        <v>771522619</v>
      </c>
      <c r="Q16" s="4">
        <v>771522619</v>
      </c>
    </row>
    <row r="17" spans="1:17">
      <c r="A17" s="2" t="s">
        <v>43</v>
      </c>
      <c r="C17" s="4">
        <v>243754860</v>
      </c>
      <c r="E17" s="4">
        <v>76436143</v>
      </c>
      <c r="G17" s="4">
        <v>0</v>
      </c>
      <c r="I17" s="4">
        <v>320191003</v>
      </c>
      <c r="K17" s="4">
        <v>425244369</v>
      </c>
      <c r="M17" s="4">
        <v>188189227</v>
      </c>
      <c r="O17" s="4">
        <v>0</v>
      </c>
      <c r="Q17" s="4">
        <v>613433596</v>
      </c>
    </row>
    <row r="18" spans="1:17">
      <c r="A18" s="2" t="s">
        <v>46</v>
      </c>
      <c r="C18" s="4">
        <v>44141357</v>
      </c>
      <c r="E18" s="4">
        <v>20529778</v>
      </c>
      <c r="G18" s="4">
        <v>0</v>
      </c>
      <c r="I18" s="4">
        <v>64671135</v>
      </c>
      <c r="K18" s="4">
        <v>350577243</v>
      </c>
      <c r="M18" s="4">
        <v>180167865</v>
      </c>
      <c r="O18" s="4">
        <v>0</v>
      </c>
      <c r="Q18" s="4">
        <v>530745108</v>
      </c>
    </row>
    <row r="19" spans="1:17">
      <c r="A19" s="2" t="s">
        <v>49</v>
      </c>
      <c r="C19" s="4">
        <v>0</v>
      </c>
      <c r="E19" s="4">
        <v>6323786</v>
      </c>
      <c r="G19" s="4">
        <v>0</v>
      </c>
      <c r="I19" s="4">
        <v>6323786</v>
      </c>
      <c r="K19" s="4">
        <v>0</v>
      </c>
      <c r="M19" s="4">
        <v>6323786</v>
      </c>
      <c r="O19" s="4">
        <v>0</v>
      </c>
      <c r="Q19" s="4">
        <v>6323786</v>
      </c>
    </row>
    <row r="20" spans="1:17">
      <c r="A20" s="2" t="s">
        <v>39</v>
      </c>
      <c r="C20" s="4">
        <v>0</v>
      </c>
      <c r="E20" s="4">
        <v>8512907</v>
      </c>
      <c r="G20" s="4">
        <v>0</v>
      </c>
      <c r="I20" s="4">
        <v>8512907</v>
      </c>
      <c r="K20" s="4">
        <v>0</v>
      </c>
      <c r="M20" s="4">
        <v>21878647</v>
      </c>
      <c r="O20" s="4">
        <v>0</v>
      </c>
      <c r="Q20" s="4">
        <v>21878647</v>
      </c>
    </row>
    <row r="21" spans="1:17">
      <c r="A21" s="2" t="s">
        <v>52</v>
      </c>
      <c r="C21" s="4">
        <v>0</v>
      </c>
      <c r="E21" s="4">
        <v>70617745</v>
      </c>
      <c r="G21" s="4">
        <v>0</v>
      </c>
      <c r="I21" s="4">
        <v>70617745</v>
      </c>
      <c r="K21" s="4">
        <v>0</v>
      </c>
      <c r="M21" s="4">
        <v>70617745</v>
      </c>
      <c r="O21" s="4">
        <v>0</v>
      </c>
      <c r="Q21" s="4">
        <v>70617745</v>
      </c>
    </row>
    <row r="22" spans="1:17" ht="23.25" thickBot="1">
      <c r="C22" s="5">
        <f>SUM(C8:C21)</f>
        <v>287896217</v>
      </c>
      <c r="E22" s="5">
        <f>SUM(E8:E21)</f>
        <v>182420359</v>
      </c>
      <c r="G22" s="5">
        <f>SUM(G8:G21)</f>
        <v>0</v>
      </c>
      <c r="I22" s="5">
        <f>SUM(I8:I21)</f>
        <v>470316576</v>
      </c>
      <c r="K22" s="5">
        <f>SUM(K8:K21)</f>
        <v>1291704784</v>
      </c>
      <c r="M22" s="5">
        <f>SUM(M8:M21)</f>
        <v>467177270</v>
      </c>
      <c r="O22" s="5">
        <f>SUM(O8:O21)</f>
        <v>2777113143</v>
      </c>
      <c r="Q22" s="5">
        <f>SUM(Q8:Q21)</f>
        <v>4535995197</v>
      </c>
    </row>
    <row r="23" spans="1:17" ht="23.25" thickTop="1"/>
  </sheetData>
  <mergeCells count="14"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A4:Q4"/>
    <mergeCell ref="A3:Q3"/>
    <mergeCell ref="A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4" sqref="I14"/>
    </sheetView>
  </sheetViews>
  <sheetFormatPr defaultRowHeight="22.5"/>
  <cols>
    <col min="1" max="1" width="25" style="2" bestFit="1" customWidth="1"/>
    <col min="2" max="2" width="1" style="2" customWidth="1"/>
    <col min="3" max="3" width="25.28515625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ht="24">
      <c r="A6" s="9" t="s">
        <v>148</v>
      </c>
      <c r="B6" s="9" t="s">
        <v>148</v>
      </c>
      <c r="C6" s="9" t="s">
        <v>148</v>
      </c>
      <c r="E6" s="9" t="s">
        <v>76</v>
      </c>
      <c r="F6" s="9" t="s">
        <v>76</v>
      </c>
      <c r="G6" s="9" t="s">
        <v>76</v>
      </c>
      <c r="I6" s="9" t="s">
        <v>77</v>
      </c>
      <c r="J6" s="9" t="s">
        <v>77</v>
      </c>
      <c r="K6" s="9" t="s">
        <v>77</v>
      </c>
    </row>
    <row r="7" spans="1:11" ht="24">
      <c r="A7" s="9" t="s">
        <v>149</v>
      </c>
      <c r="C7" s="9" t="s">
        <v>58</v>
      </c>
      <c r="E7" s="9" t="s">
        <v>150</v>
      </c>
      <c r="G7" s="9" t="s">
        <v>151</v>
      </c>
      <c r="I7" s="9" t="s">
        <v>150</v>
      </c>
      <c r="K7" s="9" t="s">
        <v>151</v>
      </c>
    </row>
    <row r="8" spans="1:11">
      <c r="A8" s="2" t="s">
        <v>64</v>
      </c>
      <c r="C8" s="2" t="s">
        <v>65</v>
      </c>
      <c r="E8" s="4">
        <v>582445</v>
      </c>
      <c r="G8" s="6">
        <f>E8/$E$11</f>
        <v>0.58376664769037101</v>
      </c>
      <c r="I8" s="4">
        <v>4431905</v>
      </c>
      <c r="K8" s="6">
        <f>I8/$I$11</f>
        <v>6.0026047149547471E-2</v>
      </c>
    </row>
    <row r="9" spans="1:11">
      <c r="A9" s="2" t="s">
        <v>68</v>
      </c>
      <c r="C9" s="2" t="s">
        <v>69</v>
      </c>
      <c r="E9" s="4">
        <v>184539</v>
      </c>
      <c r="G9" s="6">
        <f t="shared" ref="G9:G10" si="0">E9/$E$11</f>
        <v>0.1849577443331703</v>
      </c>
      <c r="I9" s="4">
        <v>821028</v>
      </c>
      <c r="K9" s="6">
        <f t="shared" ref="K9:K10" si="1">I9/$I$11</f>
        <v>1.1120063593217513E-2</v>
      </c>
    </row>
    <row r="10" spans="1:11">
      <c r="A10" s="2" t="s">
        <v>71</v>
      </c>
      <c r="C10" s="2" t="s">
        <v>72</v>
      </c>
      <c r="E10" s="4">
        <v>230752</v>
      </c>
      <c r="G10" s="6">
        <f t="shared" si="0"/>
        <v>0.23127560797645871</v>
      </c>
      <c r="I10" s="4">
        <v>68580098</v>
      </c>
      <c r="K10" s="6">
        <f t="shared" si="1"/>
        <v>0.928853889257235</v>
      </c>
    </row>
    <row r="11" spans="1:11" ht="23.25" thickBot="1">
      <c r="E11" s="5">
        <f>SUM(E8:E10)</f>
        <v>997736</v>
      </c>
      <c r="G11" s="12">
        <f>SUM(G8:G10)</f>
        <v>1</v>
      </c>
      <c r="I11" s="5">
        <f>SUM(I8:I10)</f>
        <v>73833031</v>
      </c>
      <c r="K11" s="12">
        <f>SUM(K8:K10)</f>
        <v>1</v>
      </c>
    </row>
    <row r="12" spans="1:11" ht="23.2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G5" sqref="G5"/>
    </sheetView>
  </sheetViews>
  <sheetFormatPr defaultRowHeight="22.5"/>
  <cols>
    <col min="1" max="1" width="42" style="2" bestFit="1" customWidth="1"/>
    <col min="2" max="2" width="1" style="2" customWidth="1"/>
    <col min="3" max="3" width="13.140625" style="2" customWidth="1"/>
    <col min="4" max="4" width="1" style="2" customWidth="1"/>
    <col min="5" max="5" width="12.570312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9" ht="24">
      <c r="A2" s="8" t="s">
        <v>0</v>
      </c>
      <c r="B2" s="8"/>
      <c r="C2" s="8"/>
      <c r="D2" s="8"/>
      <c r="E2" s="8"/>
    </row>
    <row r="3" spans="1:9" ht="24">
      <c r="A3" s="8" t="s">
        <v>74</v>
      </c>
      <c r="B3" s="8"/>
      <c r="C3" s="8"/>
      <c r="D3" s="8"/>
      <c r="E3" s="8"/>
    </row>
    <row r="4" spans="1:9" ht="24">
      <c r="A4" s="8" t="s">
        <v>2</v>
      </c>
      <c r="B4" s="8"/>
      <c r="C4" s="8"/>
      <c r="D4" s="8"/>
      <c r="E4" s="8"/>
    </row>
    <row r="5" spans="1:9" ht="24">
      <c r="E5" s="1" t="s">
        <v>158</v>
      </c>
    </row>
    <row r="6" spans="1:9" ht="24">
      <c r="A6" s="11" t="s">
        <v>152</v>
      </c>
      <c r="C6" s="9" t="s">
        <v>76</v>
      </c>
      <c r="E6" s="9" t="s">
        <v>159</v>
      </c>
    </row>
    <row r="7" spans="1:9" ht="24">
      <c r="A7" s="9" t="s">
        <v>152</v>
      </c>
      <c r="C7" s="9" t="s">
        <v>61</v>
      </c>
      <c r="E7" s="9" t="s">
        <v>61</v>
      </c>
    </row>
    <row r="8" spans="1:9">
      <c r="A8" s="2" t="s">
        <v>153</v>
      </c>
      <c r="C8" s="4">
        <v>0</v>
      </c>
      <c r="E8" s="4">
        <v>30465970</v>
      </c>
    </row>
    <row r="11" spans="1:9" ht="24">
      <c r="I11" s="3"/>
    </row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topLeftCell="D1" workbookViewId="0">
      <selection activeCell="AE10" sqref="AE10"/>
    </sheetView>
  </sheetViews>
  <sheetFormatPr defaultRowHeight="22.5"/>
  <cols>
    <col min="1" max="1" width="33.710937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9.5703125" style="2" bestFit="1" customWidth="1"/>
    <col min="14" max="14" width="1" style="2" customWidth="1"/>
    <col min="15" max="15" width="8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8.8554687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6" style="2" bestFit="1" customWidth="1"/>
    <col min="24" max="24" width="1" style="2" customWidth="1"/>
    <col min="25" max="25" width="6.28515625" style="2" bestFit="1" customWidth="1"/>
    <col min="26" max="26" width="1" style="2" customWidth="1"/>
    <col min="27" max="27" width="12" style="2" bestFit="1" customWidth="1"/>
    <col min="28" max="28" width="1" style="2" customWidth="1"/>
    <col min="29" max="29" width="8.285156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17.28515625" style="2" bestFit="1" customWidth="1"/>
    <col min="34" max="34" width="1" style="2" customWidth="1"/>
    <col min="35" max="35" width="18.8554687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>
      <c r="AK5" s="4"/>
    </row>
    <row r="6" spans="1:37" ht="24">
      <c r="A6" s="9" t="s">
        <v>31</v>
      </c>
      <c r="B6" s="9" t="s">
        <v>31</v>
      </c>
      <c r="C6" s="9" t="s">
        <v>31</v>
      </c>
      <c r="D6" s="9" t="s">
        <v>31</v>
      </c>
      <c r="E6" s="9" t="s">
        <v>31</v>
      </c>
      <c r="F6" s="9" t="s">
        <v>31</v>
      </c>
      <c r="G6" s="9" t="s">
        <v>31</v>
      </c>
      <c r="H6" s="9" t="s">
        <v>31</v>
      </c>
      <c r="I6" s="9" t="s">
        <v>31</v>
      </c>
      <c r="J6" s="9" t="s">
        <v>31</v>
      </c>
      <c r="K6" s="9" t="s">
        <v>31</v>
      </c>
      <c r="L6" s="9" t="s">
        <v>31</v>
      </c>
      <c r="M6" s="9" t="s">
        <v>31</v>
      </c>
      <c r="O6" s="9" t="s">
        <v>157</v>
      </c>
      <c r="P6" s="9" t="s">
        <v>4</v>
      </c>
      <c r="Q6" s="9" t="s">
        <v>4</v>
      </c>
      <c r="R6" s="9" t="s">
        <v>4</v>
      </c>
      <c r="S6" s="9" t="s">
        <v>4</v>
      </c>
      <c r="U6" s="9" t="s">
        <v>5</v>
      </c>
      <c r="V6" s="9" t="s">
        <v>5</v>
      </c>
      <c r="W6" s="9" t="s">
        <v>5</v>
      </c>
      <c r="X6" s="9" t="s">
        <v>5</v>
      </c>
      <c r="Y6" s="9" t="s">
        <v>5</v>
      </c>
      <c r="Z6" s="9" t="s">
        <v>5</v>
      </c>
      <c r="AA6" s="9" t="s">
        <v>5</v>
      </c>
      <c r="AC6" s="9" t="s">
        <v>6</v>
      </c>
      <c r="AD6" s="9" t="s">
        <v>6</v>
      </c>
      <c r="AE6" s="9" t="s">
        <v>6</v>
      </c>
      <c r="AF6" s="9" t="s">
        <v>6</v>
      </c>
      <c r="AG6" s="9" t="s">
        <v>6</v>
      </c>
      <c r="AH6" s="9" t="s">
        <v>6</v>
      </c>
      <c r="AI6" s="9" t="s">
        <v>6</v>
      </c>
      <c r="AJ6" s="9" t="s">
        <v>6</v>
      </c>
      <c r="AK6" s="9" t="s">
        <v>6</v>
      </c>
    </row>
    <row r="7" spans="1:37" ht="24">
      <c r="A7" s="8" t="s">
        <v>32</v>
      </c>
      <c r="C7" s="8" t="s">
        <v>33</v>
      </c>
      <c r="E7" s="8" t="s">
        <v>34</v>
      </c>
      <c r="G7" s="8" t="s">
        <v>35</v>
      </c>
      <c r="I7" s="8" t="s">
        <v>36</v>
      </c>
      <c r="K7" s="8" t="s">
        <v>37</v>
      </c>
      <c r="M7" s="8" t="s">
        <v>30</v>
      </c>
      <c r="O7" s="8" t="s">
        <v>7</v>
      </c>
      <c r="Q7" s="8" t="s">
        <v>8</v>
      </c>
      <c r="S7" s="8" t="s">
        <v>9</v>
      </c>
      <c r="U7" s="9" t="s">
        <v>10</v>
      </c>
      <c r="V7" s="9" t="s">
        <v>10</v>
      </c>
      <c r="W7" s="9" t="s">
        <v>10</v>
      </c>
      <c r="Y7" s="9" t="s">
        <v>11</v>
      </c>
      <c r="Z7" s="9" t="s">
        <v>11</v>
      </c>
      <c r="AA7" s="9" t="s">
        <v>11</v>
      </c>
      <c r="AC7" s="8" t="s">
        <v>7</v>
      </c>
      <c r="AE7" s="8" t="s">
        <v>38</v>
      </c>
      <c r="AG7" s="8" t="s">
        <v>8</v>
      </c>
      <c r="AI7" s="8" t="s">
        <v>9</v>
      </c>
      <c r="AK7" s="8" t="s">
        <v>13</v>
      </c>
    </row>
    <row r="8" spans="1:37" ht="24">
      <c r="A8" s="9" t="s">
        <v>32</v>
      </c>
      <c r="C8" s="9" t="s">
        <v>33</v>
      </c>
      <c r="E8" s="9" t="s">
        <v>34</v>
      </c>
      <c r="G8" s="9" t="s">
        <v>35</v>
      </c>
      <c r="I8" s="9" t="s">
        <v>36</v>
      </c>
      <c r="K8" s="9" t="s">
        <v>37</v>
      </c>
      <c r="M8" s="9" t="s">
        <v>30</v>
      </c>
      <c r="O8" s="9" t="s">
        <v>7</v>
      </c>
      <c r="Q8" s="9" t="s">
        <v>8</v>
      </c>
      <c r="S8" s="9" t="s">
        <v>9</v>
      </c>
      <c r="U8" s="9" t="s">
        <v>7</v>
      </c>
      <c r="W8" s="9" t="s">
        <v>8</v>
      </c>
      <c r="Y8" s="9" t="s">
        <v>7</v>
      </c>
      <c r="AA8" s="9" t="s">
        <v>14</v>
      </c>
      <c r="AC8" s="9" t="s">
        <v>7</v>
      </c>
      <c r="AE8" s="9" t="s">
        <v>38</v>
      </c>
      <c r="AG8" s="9" t="s">
        <v>8</v>
      </c>
      <c r="AI8" s="9" t="s">
        <v>9</v>
      </c>
      <c r="AK8" s="9" t="s">
        <v>13</v>
      </c>
    </row>
    <row r="9" spans="1:37">
      <c r="A9" s="2" t="s">
        <v>39</v>
      </c>
      <c r="C9" s="2" t="s">
        <v>40</v>
      </c>
      <c r="E9" s="2" t="s">
        <v>40</v>
      </c>
      <c r="G9" s="2" t="s">
        <v>41</v>
      </c>
      <c r="I9" s="2" t="s">
        <v>42</v>
      </c>
      <c r="K9" s="4">
        <v>0</v>
      </c>
      <c r="M9" s="4">
        <v>0</v>
      </c>
      <c r="O9" s="4">
        <v>765</v>
      </c>
      <c r="Q9" s="4">
        <v>600251921</v>
      </c>
      <c r="S9" s="4">
        <v>613617661</v>
      </c>
      <c r="U9" s="4">
        <v>0</v>
      </c>
      <c r="W9" s="4">
        <v>0</v>
      </c>
      <c r="Y9" s="4">
        <v>0</v>
      </c>
      <c r="AA9" s="4">
        <v>0</v>
      </c>
      <c r="AC9" s="4">
        <v>765</v>
      </c>
      <c r="AE9" s="4">
        <v>813390</v>
      </c>
      <c r="AG9" s="4">
        <v>600251921</v>
      </c>
      <c r="AI9" s="4">
        <v>622130568</v>
      </c>
      <c r="AK9" s="6">
        <v>9.8054529924784962E-3</v>
      </c>
    </row>
    <row r="10" spans="1:37">
      <c r="A10" s="2" t="s">
        <v>43</v>
      </c>
      <c r="C10" s="2" t="s">
        <v>40</v>
      </c>
      <c r="E10" s="2" t="s">
        <v>40</v>
      </c>
      <c r="G10" s="2" t="s">
        <v>44</v>
      </c>
      <c r="I10" s="2" t="s">
        <v>45</v>
      </c>
      <c r="K10" s="4">
        <v>20.5</v>
      </c>
      <c r="M10" s="4">
        <v>20.5</v>
      </c>
      <c r="O10" s="4">
        <v>13900</v>
      </c>
      <c r="Q10" s="4">
        <v>12989401901</v>
      </c>
      <c r="S10" s="4">
        <v>13101154985</v>
      </c>
      <c r="U10" s="4">
        <v>0</v>
      </c>
      <c r="W10" s="4">
        <v>0</v>
      </c>
      <c r="Y10" s="4">
        <v>0</v>
      </c>
      <c r="AA10" s="4">
        <v>0</v>
      </c>
      <c r="AC10" s="4">
        <v>13900</v>
      </c>
      <c r="AE10" s="4">
        <v>948200</v>
      </c>
      <c r="AG10" s="4">
        <v>12989401901</v>
      </c>
      <c r="AI10" s="4">
        <v>13177591128</v>
      </c>
      <c r="AK10" s="6">
        <v>0.20769313871699305</v>
      </c>
    </row>
    <row r="11" spans="1:37">
      <c r="A11" s="2" t="s">
        <v>46</v>
      </c>
      <c r="C11" s="2" t="s">
        <v>40</v>
      </c>
      <c r="E11" s="2" t="s">
        <v>40</v>
      </c>
      <c r="G11" s="2" t="s">
        <v>47</v>
      </c>
      <c r="I11" s="2" t="s">
        <v>48</v>
      </c>
      <c r="K11" s="4">
        <v>15</v>
      </c>
      <c r="M11" s="4">
        <v>15</v>
      </c>
      <c r="O11" s="4">
        <v>3510</v>
      </c>
      <c r="Q11" s="4">
        <v>3300068227</v>
      </c>
      <c r="S11" s="4">
        <v>3459706315</v>
      </c>
      <c r="U11" s="4">
        <v>0</v>
      </c>
      <c r="W11" s="4">
        <v>0</v>
      </c>
      <c r="Y11" s="4">
        <v>0</v>
      </c>
      <c r="AA11" s="4">
        <v>0</v>
      </c>
      <c r="AC11" s="4">
        <v>3510</v>
      </c>
      <c r="AE11" s="4">
        <v>991700</v>
      </c>
      <c r="AG11" s="4">
        <v>3300068227</v>
      </c>
      <c r="AI11" s="4">
        <v>3480236092</v>
      </c>
      <c r="AK11" s="6">
        <v>5.4852298147859323E-2</v>
      </c>
    </row>
    <row r="12" spans="1:37">
      <c r="A12" s="2" t="s">
        <v>49</v>
      </c>
      <c r="C12" s="2" t="s">
        <v>40</v>
      </c>
      <c r="E12" s="2" t="s">
        <v>40</v>
      </c>
      <c r="G12" s="2" t="s">
        <v>50</v>
      </c>
      <c r="I12" s="2" t="s">
        <v>51</v>
      </c>
      <c r="K12" s="4">
        <v>0</v>
      </c>
      <c r="M12" s="4">
        <v>0</v>
      </c>
      <c r="O12" s="4">
        <v>0</v>
      </c>
      <c r="Q12" s="4">
        <v>0</v>
      </c>
      <c r="S12" s="4">
        <v>0</v>
      </c>
      <c r="U12" s="4">
        <v>1061</v>
      </c>
      <c r="W12" s="4">
        <v>1000152522</v>
      </c>
      <c r="Y12" s="4">
        <v>0</v>
      </c>
      <c r="AA12" s="4">
        <v>0</v>
      </c>
      <c r="AC12" s="4">
        <v>1061</v>
      </c>
      <c r="AE12" s="4">
        <v>948783</v>
      </c>
      <c r="AG12" s="4">
        <v>1000152522</v>
      </c>
      <c r="AI12" s="4">
        <v>1006476306</v>
      </c>
      <c r="AK12" s="6">
        <v>1.5863158980039704E-2</v>
      </c>
    </row>
    <row r="13" spans="1:37">
      <c r="A13" s="2" t="s">
        <v>52</v>
      </c>
      <c r="C13" s="2" t="s">
        <v>40</v>
      </c>
      <c r="E13" s="2" t="s">
        <v>40</v>
      </c>
      <c r="G13" s="2" t="s">
        <v>53</v>
      </c>
      <c r="I13" s="2" t="s">
        <v>54</v>
      </c>
      <c r="K13" s="4">
        <v>0</v>
      </c>
      <c r="M13" s="4">
        <v>0</v>
      </c>
      <c r="O13" s="4">
        <v>0</v>
      </c>
      <c r="Q13" s="4">
        <v>0</v>
      </c>
      <c r="S13" s="4">
        <v>0</v>
      </c>
      <c r="U13" s="4">
        <v>7369</v>
      </c>
      <c r="W13" s="4">
        <v>6000485048</v>
      </c>
      <c r="Y13" s="4">
        <v>0</v>
      </c>
      <c r="AA13" s="4">
        <v>0</v>
      </c>
      <c r="AC13" s="4">
        <v>7369</v>
      </c>
      <c r="AE13" s="4">
        <v>824020</v>
      </c>
      <c r="AG13" s="4">
        <v>6000485048</v>
      </c>
      <c r="AI13" s="4">
        <v>6071102795</v>
      </c>
      <c r="AK13" s="6">
        <v>9.5687169431734651E-2</v>
      </c>
    </row>
    <row r="14" spans="1:37" ht="23.25" thickBot="1">
      <c r="Q14" s="5">
        <f>SUM(Q9:Q13)</f>
        <v>16889722049</v>
      </c>
      <c r="S14" s="5">
        <f>SUM(S9:S13)</f>
        <v>17174478961</v>
      </c>
      <c r="W14" s="5">
        <f>SUM(W9:W13)</f>
        <v>7000637570</v>
      </c>
      <c r="AA14" s="5">
        <f>SUM(AA9:AA13)</f>
        <v>0</v>
      </c>
      <c r="AG14" s="5">
        <f>SUM(AG9:AG13)</f>
        <v>23890359619</v>
      </c>
      <c r="AI14" s="5">
        <f>SUM(AI9:AI13)</f>
        <v>24357536889</v>
      </c>
      <c r="AK14" s="7">
        <f>SUM(AK9:AK13)</f>
        <v>0.38390121826910523</v>
      </c>
    </row>
    <row r="15" spans="1:37" ht="23.2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E20" sqref="E20"/>
    </sheetView>
  </sheetViews>
  <sheetFormatPr defaultRowHeight="22.5"/>
  <cols>
    <col min="1" max="1" width="28.28515625" style="2" bestFit="1" customWidth="1"/>
    <col min="2" max="2" width="1" style="2" customWidth="1"/>
    <col min="3" max="3" width="16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8" t="s">
        <v>0</v>
      </c>
      <c r="B2" s="8"/>
      <c r="C2" s="8"/>
      <c r="D2" s="8"/>
      <c r="E2" s="8"/>
      <c r="F2" s="8"/>
      <c r="G2" s="8"/>
    </row>
    <row r="3" spans="1:7" ht="24">
      <c r="A3" s="8" t="s">
        <v>74</v>
      </c>
      <c r="B3" s="8"/>
      <c r="C3" s="8"/>
      <c r="D3" s="8"/>
      <c r="E3" s="8"/>
      <c r="F3" s="8"/>
      <c r="G3" s="8"/>
    </row>
    <row r="4" spans="1:7" ht="24">
      <c r="A4" s="8" t="s">
        <v>2</v>
      </c>
      <c r="B4" s="8"/>
      <c r="C4" s="8"/>
      <c r="D4" s="8"/>
      <c r="E4" s="8"/>
      <c r="F4" s="8"/>
      <c r="G4" s="8"/>
    </row>
    <row r="6" spans="1:7" ht="24">
      <c r="A6" s="9" t="s">
        <v>78</v>
      </c>
      <c r="C6" s="9" t="s">
        <v>61</v>
      </c>
      <c r="E6" s="9" t="s">
        <v>145</v>
      </c>
      <c r="G6" s="9" t="s">
        <v>13</v>
      </c>
    </row>
    <row r="7" spans="1:7">
      <c r="A7" s="2" t="s">
        <v>154</v>
      </c>
      <c r="C7" s="4">
        <v>3750780335</v>
      </c>
      <c r="E7" s="6">
        <v>0.88836955317074873</v>
      </c>
      <c r="G7" s="6">
        <v>5.9116369057685088E-2</v>
      </c>
    </row>
    <row r="8" spans="1:7">
      <c r="A8" s="2" t="s">
        <v>155</v>
      </c>
      <c r="C8" s="4">
        <v>470316576</v>
      </c>
      <c r="E8" s="6">
        <v>0.11139413379427257</v>
      </c>
      <c r="G8" s="6">
        <v>7.4126997044637105E-3</v>
      </c>
    </row>
    <row r="9" spans="1:7">
      <c r="A9" s="2" t="s">
        <v>156</v>
      </c>
      <c r="C9" s="4">
        <v>997736</v>
      </c>
      <c r="E9" s="6">
        <v>2.3631303497872533E-4</v>
      </c>
      <c r="G9" s="6">
        <v>1.5725402271028621E-5</v>
      </c>
    </row>
    <row r="10" spans="1:7">
      <c r="A10" s="2" t="s">
        <v>152</v>
      </c>
      <c r="C10" s="2">
        <v>0</v>
      </c>
      <c r="E10" s="6">
        <v>0</v>
      </c>
      <c r="G10" s="6">
        <v>0</v>
      </c>
    </row>
    <row r="11" spans="1:7" ht="23.25" thickBot="1">
      <c r="C11" s="5">
        <f>SUM(C7:C10)</f>
        <v>4222094647</v>
      </c>
      <c r="E11" s="12">
        <f>SUM(E7:E10)</f>
        <v>1</v>
      </c>
      <c r="G11" s="7">
        <f>SUM(G7:G10)</f>
        <v>6.6544794164419829E-2</v>
      </c>
    </row>
    <row r="12" spans="1:7" ht="23.25" thickTop="1"/>
    <row r="13" spans="1:7">
      <c r="G13" s="4"/>
    </row>
  </sheetData>
  <mergeCells count="7">
    <mergeCell ref="A6"/>
    <mergeCell ref="C6"/>
    <mergeCell ref="E6"/>
    <mergeCell ref="G6"/>
    <mergeCell ref="A4:G4"/>
    <mergeCell ref="A3:G3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7"/>
  <sheetViews>
    <sheetView rightToLeft="1" workbookViewId="0">
      <selection activeCell="O12" sqref="O12"/>
    </sheetView>
  </sheetViews>
  <sheetFormatPr defaultRowHeight="22.5"/>
  <cols>
    <col min="1" max="1" width="25" style="2" bestFit="1" customWidth="1"/>
    <col min="2" max="2" width="1" style="2" customWidth="1"/>
    <col min="3" max="3" width="25.28515625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20.855468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</row>
    <row r="3" spans="1:19" ht="24"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</row>
    <row r="4" spans="1:19" ht="24"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S4" s="4"/>
    </row>
    <row r="6" spans="1:19" ht="24">
      <c r="A6" s="8" t="s">
        <v>56</v>
      </c>
      <c r="C6" s="9" t="s">
        <v>57</v>
      </c>
      <c r="D6" s="9" t="s">
        <v>57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K6" s="9" t="s">
        <v>157</v>
      </c>
      <c r="M6" s="9" t="s">
        <v>5</v>
      </c>
      <c r="N6" s="9" t="s">
        <v>5</v>
      </c>
      <c r="O6" s="9" t="s">
        <v>5</v>
      </c>
      <c r="Q6" s="9" t="s">
        <v>6</v>
      </c>
      <c r="R6" s="9" t="s">
        <v>6</v>
      </c>
      <c r="S6" s="9" t="s">
        <v>6</v>
      </c>
    </row>
    <row r="7" spans="1:19" ht="24">
      <c r="A7" s="9" t="s">
        <v>56</v>
      </c>
      <c r="C7" s="9" t="s">
        <v>58</v>
      </c>
      <c r="E7" s="9" t="s">
        <v>59</v>
      </c>
      <c r="G7" s="9" t="s">
        <v>60</v>
      </c>
      <c r="I7" s="9" t="s">
        <v>37</v>
      </c>
      <c r="K7" s="9" t="s">
        <v>61</v>
      </c>
      <c r="M7" s="9" t="s">
        <v>62</v>
      </c>
      <c r="O7" s="9" t="s">
        <v>63</v>
      </c>
      <c r="Q7" s="9" t="s">
        <v>61</v>
      </c>
      <c r="S7" s="9" t="s">
        <v>55</v>
      </c>
    </row>
    <row r="8" spans="1:19">
      <c r="A8" s="2" t="s">
        <v>64</v>
      </c>
      <c r="C8" s="2" t="s">
        <v>65</v>
      </c>
      <c r="E8" s="2" t="s">
        <v>66</v>
      </c>
      <c r="G8" s="2" t="s">
        <v>67</v>
      </c>
      <c r="I8" s="4">
        <v>5</v>
      </c>
      <c r="K8" s="4">
        <v>142301099</v>
      </c>
      <c r="M8" s="4">
        <v>582445</v>
      </c>
      <c r="O8" s="4">
        <v>60000</v>
      </c>
      <c r="Q8" s="4">
        <v>142823544</v>
      </c>
      <c r="S8" s="6">
        <v>2.2510540695875022E-3</v>
      </c>
    </row>
    <row r="9" spans="1:19">
      <c r="A9" s="2" t="s">
        <v>68</v>
      </c>
      <c r="C9" s="2" t="s">
        <v>69</v>
      </c>
      <c r="E9" s="2" t="s">
        <v>66</v>
      </c>
      <c r="G9" s="2" t="s">
        <v>70</v>
      </c>
      <c r="I9" s="4">
        <v>5</v>
      </c>
      <c r="K9" s="4">
        <v>45088485</v>
      </c>
      <c r="M9" s="4">
        <v>184539</v>
      </c>
      <c r="O9" s="4">
        <v>0</v>
      </c>
      <c r="Q9" s="4">
        <v>45273024</v>
      </c>
      <c r="S9" s="6">
        <v>7.1355199614520591E-4</v>
      </c>
    </row>
    <row r="10" spans="1:19">
      <c r="A10" s="2" t="s">
        <v>71</v>
      </c>
      <c r="C10" s="2" t="s">
        <v>72</v>
      </c>
      <c r="E10" s="2" t="s">
        <v>66</v>
      </c>
      <c r="G10" s="2" t="s">
        <v>73</v>
      </c>
      <c r="I10" s="4">
        <v>5</v>
      </c>
      <c r="K10" s="4">
        <v>8028098978</v>
      </c>
      <c r="M10" s="4">
        <v>3917331200</v>
      </c>
      <c r="O10" s="4">
        <v>11889049751</v>
      </c>
      <c r="Q10" s="4">
        <v>56380427</v>
      </c>
      <c r="S10" s="6">
        <v>8.8861672304834478E-4</v>
      </c>
    </row>
    <row r="11" spans="1:19" ht="23.25" thickBot="1">
      <c r="K11" s="5">
        <f>SUM(K8:K10)</f>
        <v>8215488562</v>
      </c>
      <c r="M11" s="5">
        <f>SUM(M8:M10)</f>
        <v>3918098184</v>
      </c>
      <c r="O11" s="5">
        <f>SUM(O8:O10)</f>
        <v>11889109751</v>
      </c>
      <c r="Q11" s="5">
        <f>SUM(Q8:Q10)</f>
        <v>244476995</v>
      </c>
      <c r="S11" s="7">
        <f>SUM(S8:S10)</f>
        <v>3.853222788781053E-3</v>
      </c>
    </row>
    <row r="12" spans="1:19" ht="23.25" thickTop="1"/>
    <row r="15" spans="1:19">
      <c r="Q15" s="4"/>
    </row>
    <row r="16" spans="1:19">
      <c r="Q16" s="4"/>
    </row>
    <row r="17" spans="17:17">
      <c r="Q17" s="4"/>
    </row>
  </sheetData>
  <mergeCells count="17">
    <mergeCell ref="A6:A7"/>
    <mergeCell ref="C7"/>
    <mergeCell ref="E7"/>
    <mergeCell ref="G7"/>
    <mergeCell ref="I7"/>
    <mergeCell ref="C6:I6"/>
    <mergeCell ref="Q7"/>
    <mergeCell ref="S7"/>
    <mergeCell ref="Q6:S6"/>
    <mergeCell ref="D2:H2"/>
    <mergeCell ref="D3:H3"/>
    <mergeCell ref="D4:H4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S12" sqref="S12:S14"/>
    </sheetView>
  </sheetViews>
  <sheetFormatPr defaultRowHeight="22.5"/>
  <cols>
    <col min="1" max="1" width="33.710937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4" style="2" bestFit="1" customWidth="1"/>
    <col min="14" max="14" width="1" style="2" customWidth="1"/>
    <col min="15" max="15" width="15.8554687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5.855468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9" ht="24">
      <c r="A6" s="9" t="s">
        <v>75</v>
      </c>
      <c r="B6" s="9" t="s">
        <v>75</v>
      </c>
      <c r="C6" s="9" t="s">
        <v>75</v>
      </c>
      <c r="D6" s="9" t="s">
        <v>75</v>
      </c>
      <c r="E6" s="9" t="s">
        <v>75</v>
      </c>
      <c r="F6" s="9" t="s">
        <v>75</v>
      </c>
      <c r="G6" s="9" t="s">
        <v>75</v>
      </c>
      <c r="I6" s="9" t="s">
        <v>76</v>
      </c>
      <c r="J6" s="9" t="s">
        <v>76</v>
      </c>
      <c r="K6" s="9" t="s">
        <v>76</v>
      </c>
      <c r="L6" s="9" t="s">
        <v>76</v>
      </c>
      <c r="M6" s="9" t="s">
        <v>76</v>
      </c>
      <c r="O6" s="9" t="s">
        <v>77</v>
      </c>
      <c r="P6" s="9" t="s">
        <v>77</v>
      </c>
      <c r="Q6" s="9" t="s">
        <v>77</v>
      </c>
      <c r="R6" s="9" t="s">
        <v>77</v>
      </c>
      <c r="S6" s="9" t="s">
        <v>77</v>
      </c>
    </row>
    <row r="7" spans="1:19" ht="24">
      <c r="A7" s="9" t="s">
        <v>78</v>
      </c>
      <c r="C7" s="9" t="s">
        <v>79</v>
      </c>
      <c r="E7" s="9" t="s">
        <v>36</v>
      </c>
      <c r="G7" s="9" t="s">
        <v>37</v>
      </c>
      <c r="I7" s="9" t="s">
        <v>80</v>
      </c>
      <c r="K7" s="9" t="s">
        <v>81</v>
      </c>
      <c r="M7" s="9" t="s">
        <v>82</v>
      </c>
      <c r="O7" s="9" t="s">
        <v>80</v>
      </c>
      <c r="Q7" s="9" t="s">
        <v>81</v>
      </c>
      <c r="S7" s="9" t="s">
        <v>82</v>
      </c>
    </row>
    <row r="8" spans="1:19">
      <c r="A8" s="2" t="s">
        <v>43</v>
      </c>
      <c r="C8" s="2" t="s">
        <v>83</v>
      </c>
      <c r="E8" s="2" t="s">
        <v>45</v>
      </c>
      <c r="G8" s="4">
        <v>20.5</v>
      </c>
      <c r="I8" s="4">
        <v>243754860</v>
      </c>
      <c r="K8" s="2" t="s">
        <v>83</v>
      </c>
      <c r="M8" s="4">
        <v>243754860</v>
      </c>
      <c r="O8" s="4">
        <v>425244369</v>
      </c>
      <c r="Q8" s="2" t="s">
        <v>83</v>
      </c>
      <c r="S8" s="4">
        <v>425244369</v>
      </c>
    </row>
    <row r="9" spans="1:19">
      <c r="A9" s="2" t="s">
        <v>84</v>
      </c>
      <c r="C9" s="2" t="s">
        <v>83</v>
      </c>
      <c r="E9" s="2" t="s">
        <v>85</v>
      </c>
      <c r="G9" s="4">
        <v>16</v>
      </c>
      <c r="I9" s="4">
        <v>0</v>
      </c>
      <c r="K9" s="2" t="s">
        <v>83</v>
      </c>
      <c r="M9" s="4">
        <v>0</v>
      </c>
      <c r="O9" s="4">
        <v>437396737</v>
      </c>
      <c r="Q9" s="2" t="s">
        <v>83</v>
      </c>
      <c r="S9" s="4">
        <v>437396737</v>
      </c>
    </row>
    <row r="10" spans="1:19">
      <c r="A10" s="2" t="s">
        <v>46</v>
      </c>
      <c r="C10" s="2" t="s">
        <v>83</v>
      </c>
      <c r="E10" s="2" t="s">
        <v>48</v>
      </c>
      <c r="G10" s="4">
        <v>15</v>
      </c>
      <c r="I10" s="4">
        <v>44141357</v>
      </c>
      <c r="K10" s="2" t="s">
        <v>83</v>
      </c>
      <c r="M10" s="4">
        <v>44141357</v>
      </c>
      <c r="O10" s="4">
        <v>350577243</v>
      </c>
      <c r="Q10" s="2" t="s">
        <v>83</v>
      </c>
      <c r="S10" s="4">
        <v>350577243</v>
      </c>
    </row>
    <row r="11" spans="1:19">
      <c r="A11" s="2" t="s">
        <v>86</v>
      </c>
      <c r="C11" s="2" t="s">
        <v>83</v>
      </c>
      <c r="E11" s="2" t="s">
        <v>87</v>
      </c>
      <c r="G11" s="4">
        <v>16</v>
      </c>
      <c r="I11" s="4">
        <v>0</v>
      </c>
      <c r="K11" s="2" t="s">
        <v>83</v>
      </c>
      <c r="M11" s="4">
        <v>0</v>
      </c>
      <c r="O11" s="4">
        <v>78486435</v>
      </c>
      <c r="Q11" s="2" t="s">
        <v>83</v>
      </c>
      <c r="S11" s="4">
        <v>78486435</v>
      </c>
    </row>
    <row r="12" spans="1:19">
      <c r="A12" s="2" t="s">
        <v>64</v>
      </c>
      <c r="C12" s="4">
        <v>30</v>
      </c>
      <c r="E12" s="2" t="s">
        <v>83</v>
      </c>
      <c r="G12" s="4">
        <v>0</v>
      </c>
      <c r="I12" s="4">
        <v>582445</v>
      </c>
      <c r="K12" s="4">
        <v>0</v>
      </c>
      <c r="M12" s="4">
        <v>582445</v>
      </c>
      <c r="O12" s="4">
        <v>4431905</v>
      </c>
      <c r="Q12" s="4">
        <v>0</v>
      </c>
      <c r="S12" s="4">
        <v>4431905</v>
      </c>
    </row>
    <row r="13" spans="1:19">
      <c r="A13" s="2" t="s">
        <v>68</v>
      </c>
      <c r="C13" s="4">
        <v>27</v>
      </c>
      <c r="E13" s="2" t="s">
        <v>83</v>
      </c>
      <c r="G13" s="4">
        <v>0</v>
      </c>
      <c r="I13" s="4">
        <v>184539</v>
      </c>
      <c r="K13" s="4">
        <v>0</v>
      </c>
      <c r="M13" s="4">
        <v>184539</v>
      </c>
      <c r="O13" s="4">
        <v>821028</v>
      </c>
      <c r="Q13" s="4">
        <v>0</v>
      </c>
      <c r="S13" s="4">
        <v>821028</v>
      </c>
    </row>
    <row r="14" spans="1:19">
      <c r="A14" s="2" t="s">
        <v>71</v>
      </c>
      <c r="C14" s="4">
        <v>17</v>
      </c>
      <c r="E14" s="2" t="s">
        <v>83</v>
      </c>
      <c r="G14" s="4">
        <v>0</v>
      </c>
      <c r="I14" s="4">
        <v>230752</v>
      </c>
      <c r="K14" s="4">
        <v>0</v>
      </c>
      <c r="M14" s="4">
        <v>230752</v>
      </c>
      <c r="O14" s="4">
        <v>68580098</v>
      </c>
      <c r="Q14" s="4">
        <v>0</v>
      </c>
      <c r="S14" s="4">
        <v>68580098</v>
      </c>
    </row>
    <row r="15" spans="1:19" ht="23.25" thickBot="1">
      <c r="I15" s="5">
        <f>SUM(I8:I14)</f>
        <v>288893953</v>
      </c>
      <c r="K15" s="5">
        <f>SUM(K12:K14)</f>
        <v>0</v>
      </c>
      <c r="M15" s="5">
        <f>SUM(M8:M14)</f>
        <v>288893953</v>
      </c>
      <c r="O15" s="5">
        <f>SUM(O8:O14)</f>
        <v>1365537815</v>
      </c>
      <c r="Q15" s="5">
        <f>SUM(Q12:Q14)</f>
        <v>0</v>
      </c>
      <c r="S15" s="5">
        <f>SUM(S8:S14)</f>
        <v>1365537815</v>
      </c>
    </row>
    <row r="16" spans="1:19" ht="23.2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rightToLeft="1" topLeftCell="A2" workbookViewId="0">
      <selection activeCell="S18" sqref="S18"/>
    </sheetView>
  </sheetViews>
  <sheetFormatPr defaultRowHeight="22.5"/>
  <cols>
    <col min="1" max="1" width="28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32.7109375" style="2" bestFit="1" customWidth="1"/>
    <col min="6" max="6" width="1" style="2" customWidth="1"/>
    <col min="7" max="7" width="22.42578125" style="2" bestFit="1" customWidth="1"/>
    <col min="8" max="8" width="1" style="2" customWidth="1"/>
    <col min="9" max="9" width="22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3.14062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23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9" ht="24">
      <c r="A6" s="8" t="s">
        <v>3</v>
      </c>
      <c r="C6" s="9" t="s">
        <v>88</v>
      </c>
      <c r="D6" s="9" t="s">
        <v>88</v>
      </c>
      <c r="E6" s="9" t="s">
        <v>88</v>
      </c>
      <c r="F6" s="9" t="s">
        <v>88</v>
      </c>
      <c r="G6" s="9" t="s">
        <v>88</v>
      </c>
      <c r="I6" s="9" t="s">
        <v>76</v>
      </c>
      <c r="J6" s="9" t="s">
        <v>76</v>
      </c>
      <c r="K6" s="9" t="s">
        <v>76</v>
      </c>
      <c r="L6" s="9" t="s">
        <v>76</v>
      </c>
      <c r="M6" s="9" t="s">
        <v>76</v>
      </c>
      <c r="O6" s="9" t="s">
        <v>77</v>
      </c>
      <c r="P6" s="9" t="s">
        <v>77</v>
      </c>
      <c r="Q6" s="9" t="s">
        <v>77</v>
      </c>
      <c r="R6" s="9" t="s">
        <v>77</v>
      </c>
      <c r="S6" s="9" t="s">
        <v>77</v>
      </c>
    </row>
    <row r="7" spans="1:19" ht="24">
      <c r="A7" s="9" t="s">
        <v>3</v>
      </c>
      <c r="C7" s="9" t="s">
        <v>89</v>
      </c>
      <c r="E7" s="9" t="s">
        <v>90</v>
      </c>
      <c r="G7" s="9" t="s">
        <v>91</v>
      </c>
      <c r="I7" s="9" t="s">
        <v>92</v>
      </c>
      <c r="K7" s="9" t="s">
        <v>81</v>
      </c>
      <c r="M7" s="9" t="s">
        <v>93</v>
      </c>
      <c r="O7" s="9" t="s">
        <v>92</v>
      </c>
      <c r="Q7" s="9" t="s">
        <v>81</v>
      </c>
      <c r="S7" s="9" t="s">
        <v>93</v>
      </c>
    </row>
    <row r="8" spans="1:19">
      <c r="A8" s="2" t="s">
        <v>18</v>
      </c>
      <c r="C8" s="2" t="s">
        <v>94</v>
      </c>
      <c r="E8" s="4">
        <v>175577</v>
      </c>
      <c r="G8" s="4">
        <v>500</v>
      </c>
      <c r="I8" s="4">
        <v>0</v>
      </c>
      <c r="K8" s="4">
        <v>0</v>
      </c>
      <c r="M8" s="4">
        <v>0</v>
      </c>
      <c r="O8" s="4">
        <v>87788500</v>
      </c>
      <c r="Q8" s="4">
        <v>0</v>
      </c>
      <c r="S8" s="4">
        <v>87788500</v>
      </c>
    </row>
    <row r="9" spans="1:19">
      <c r="A9" s="2" t="s">
        <v>95</v>
      </c>
      <c r="C9" s="2" t="s">
        <v>96</v>
      </c>
      <c r="E9" s="4">
        <v>262926</v>
      </c>
      <c r="G9" s="4">
        <v>125</v>
      </c>
      <c r="I9" s="4">
        <v>0</v>
      </c>
      <c r="K9" s="4">
        <v>0</v>
      </c>
      <c r="M9" s="4">
        <v>0</v>
      </c>
      <c r="O9" s="4">
        <v>32865750</v>
      </c>
      <c r="Q9" s="4">
        <v>0</v>
      </c>
      <c r="S9" s="4">
        <v>32865750</v>
      </c>
    </row>
    <row r="10" spans="1:19">
      <c r="A10" s="2" t="s">
        <v>22</v>
      </c>
      <c r="C10" s="2" t="s">
        <v>97</v>
      </c>
      <c r="E10" s="4">
        <v>70000</v>
      </c>
      <c r="G10" s="4">
        <v>2350</v>
      </c>
      <c r="I10" s="4">
        <v>0</v>
      </c>
      <c r="K10" s="4">
        <v>0</v>
      </c>
      <c r="M10" s="4">
        <v>0</v>
      </c>
      <c r="O10" s="4">
        <v>164500000</v>
      </c>
      <c r="Q10" s="4">
        <v>0</v>
      </c>
      <c r="S10" s="4">
        <v>164500000</v>
      </c>
    </row>
    <row r="11" spans="1:19">
      <c r="A11" s="2" t="s">
        <v>23</v>
      </c>
      <c r="C11" s="2" t="s">
        <v>98</v>
      </c>
      <c r="E11" s="4">
        <v>45930</v>
      </c>
      <c r="G11" s="4">
        <v>4200</v>
      </c>
      <c r="I11" s="4">
        <v>0</v>
      </c>
      <c r="K11" s="4">
        <v>0</v>
      </c>
      <c r="M11" s="4">
        <v>0</v>
      </c>
      <c r="O11" s="4">
        <v>192906000</v>
      </c>
      <c r="Q11" s="4">
        <v>0</v>
      </c>
      <c r="S11" s="4">
        <v>192906000</v>
      </c>
    </row>
    <row r="12" spans="1:19">
      <c r="A12" s="2" t="s">
        <v>99</v>
      </c>
      <c r="C12" s="2" t="s">
        <v>100</v>
      </c>
      <c r="E12" s="4">
        <v>46018</v>
      </c>
      <c r="G12" s="4">
        <v>4200</v>
      </c>
      <c r="I12" s="4">
        <v>0</v>
      </c>
      <c r="K12" s="4">
        <v>0</v>
      </c>
      <c r="M12" s="4">
        <v>0</v>
      </c>
      <c r="O12" s="4">
        <v>193275600</v>
      </c>
      <c r="Q12" s="4">
        <v>0</v>
      </c>
      <c r="S12" s="4">
        <v>193275600</v>
      </c>
    </row>
    <row r="13" spans="1:19">
      <c r="A13" s="2" t="s">
        <v>101</v>
      </c>
      <c r="C13" s="2" t="s">
        <v>102</v>
      </c>
      <c r="E13" s="4">
        <v>406687</v>
      </c>
      <c r="G13" s="4">
        <v>150</v>
      </c>
      <c r="I13" s="4">
        <v>0</v>
      </c>
      <c r="K13" s="4">
        <v>0</v>
      </c>
      <c r="M13" s="4">
        <v>0</v>
      </c>
      <c r="O13" s="4">
        <v>61003050</v>
      </c>
      <c r="Q13" s="4">
        <v>4633143</v>
      </c>
      <c r="S13" s="4">
        <v>56369907</v>
      </c>
    </row>
    <row r="14" spans="1:19">
      <c r="A14" s="2" t="s">
        <v>103</v>
      </c>
      <c r="C14" s="2" t="s">
        <v>104</v>
      </c>
      <c r="E14" s="4">
        <v>29175</v>
      </c>
      <c r="G14" s="4">
        <v>11120</v>
      </c>
      <c r="I14" s="4">
        <v>0</v>
      </c>
      <c r="K14" s="4">
        <v>0</v>
      </c>
      <c r="M14" s="4">
        <v>0</v>
      </c>
      <c r="O14" s="4">
        <v>324426000</v>
      </c>
      <c r="Q14" s="4">
        <v>0</v>
      </c>
      <c r="S14" s="4">
        <v>324426000</v>
      </c>
    </row>
    <row r="15" spans="1:19">
      <c r="A15" s="2" t="s">
        <v>105</v>
      </c>
      <c r="C15" s="2" t="s">
        <v>106</v>
      </c>
      <c r="E15" s="4">
        <v>436242</v>
      </c>
      <c r="G15" s="4">
        <v>600</v>
      </c>
      <c r="I15" s="4">
        <v>0</v>
      </c>
      <c r="K15" s="4">
        <v>0</v>
      </c>
      <c r="M15" s="4">
        <v>0</v>
      </c>
      <c r="O15" s="4">
        <v>261745200</v>
      </c>
      <c r="Q15" s="4">
        <v>0</v>
      </c>
      <c r="S15" s="4">
        <v>261745200</v>
      </c>
    </row>
    <row r="16" spans="1:19">
      <c r="A16" s="2" t="s">
        <v>107</v>
      </c>
      <c r="C16" s="2" t="s">
        <v>94</v>
      </c>
      <c r="E16" s="4">
        <v>30727</v>
      </c>
      <c r="G16" s="4">
        <v>4290</v>
      </c>
      <c r="I16" s="4">
        <v>0</v>
      </c>
      <c r="K16" s="4">
        <v>0</v>
      </c>
      <c r="M16" s="4">
        <v>0</v>
      </c>
      <c r="O16" s="4">
        <v>131818830</v>
      </c>
      <c r="Q16" s="4">
        <v>0</v>
      </c>
      <c r="S16" s="4">
        <v>131818830</v>
      </c>
    </row>
    <row r="17" spans="1:19">
      <c r="A17" s="2" t="s">
        <v>25</v>
      </c>
      <c r="C17" s="2" t="s">
        <v>108</v>
      </c>
      <c r="E17" s="4">
        <v>51000</v>
      </c>
      <c r="G17" s="4">
        <v>3300</v>
      </c>
      <c r="I17" s="4">
        <v>0</v>
      </c>
      <c r="K17" s="4">
        <v>0</v>
      </c>
      <c r="M17" s="4">
        <v>0</v>
      </c>
      <c r="O17" s="4">
        <v>168300000</v>
      </c>
      <c r="Q17" s="4">
        <v>0</v>
      </c>
      <c r="S17" s="4">
        <v>168300000</v>
      </c>
    </row>
    <row r="18" spans="1:19">
      <c r="A18" s="2" t="s">
        <v>21</v>
      </c>
      <c r="C18" s="2" t="s">
        <v>109</v>
      </c>
      <c r="E18" s="4">
        <v>146082</v>
      </c>
      <c r="G18" s="4">
        <v>2250</v>
      </c>
      <c r="I18" s="4">
        <v>0</v>
      </c>
      <c r="K18" s="4">
        <v>0</v>
      </c>
      <c r="M18" s="4">
        <v>0</v>
      </c>
      <c r="O18" s="4">
        <v>328686750</v>
      </c>
      <c r="Q18" s="4">
        <v>0</v>
      </c>
      <c r="S18" s="4">
        <v>328686750</v>
      </c>
    </row>
    <row r="19" spans="1:19">
      <c r="A19" s="2" t="s">
        <v>110</v>
      </c>
      <c r="C19" s="2" t="s">
        <v>111</v>
      </c>
      <c r="E19" s="4">
        <v>56570</v>
      </c>
      <c r="G19" s="4">
        <v>1300</v>
      </c>
      <c r="I19" s="4">
        <v>0</v>
      </c>
      <c r="K19" s="4">
        <v>0</v>
      </c>
      <c r="M19" s="4">
        <v>0</v>
      </c>
      <c r="O19" s="4">
        <v>73541000</v>
      </c>
      <c r="Q19" s="4">
        <v>0</v>
      </c>
      <c r="S19" s="4">
        <v>73541000</v>
      </c>
    </row>
    <row r="20" spans="1:19">
      <c r="A20" s="2" t="s">
        <v>112</v>
      </c>
      <c r="C20" s="2" t="s">
        <v>113</v>
      </c>
      <c r="E20" s="4">
        <v>37579</v>
      </c>
      <c r="G20" s="4">
        <v>8900</v>
      </c>
      <c r="I20" s="4">
        <v>0</v>
      </c>
      <c r="K20" s="4">
        <v>0</v>
      </c>
      <c r="M20" s="4">
        <v>0</v>
      </c>
      <c r="O20" s="4">
        <v>334453100</v>
      </c>
      <c r="Q20" s="4">
        <v>0</v>
      </c>
      <c r="S20" s="4">
        <v>334453100</v>
      </c>
    </row>
    <row r="21" spans="1:19">
      <c r="A21" s="2" t="s">
        <v>114</v>
      </c>
      <c r="C21" s="2" t="s">
        <v>115</v>
      </c>
      <c r="E21" s="4">
        <v>203541</v>
      </c>
      <c r="G21" s="4">
        <v>700</v>
      </c>
      <c r="I21" s="4">
        <v>0</v>
      </c>
      <c r="K21" s="4">
        <v>0</v>
      </c>
      <c r="M21" s="4">
        <v>0</v>
      </c>
      <c r="O21" s="4">
        <v>142478700</v>
      </c>
      <c r="Q21" s="4">
        <v>0</v>
      </c>
      <c r="S21" s="4">
        <v>142478700</v>
      </c>
    </row>
    <row r="22" spans="1:19" ht="23.25" thickBot="1">
      <c r="I22" s="5">
        <f>SUM(I8:I21)</f>
        <v>0</v>
      </c>
      <c r="K22" s="5">
        <f>SUM(K8:K21)</f>
        <v>0</v>
      </c>
      <c r="M22" s="5">
        <f>SUM(M8:M21)</f>
        <v>0</v>
      </c>
      <c r="O22" s="5">
        <f>SUM(O8:O21)</f>
        <v>2497788480</v>
      </c>
      <c r="Q22" s="5">
        <f>SUM(Q8:Q21)</f>
        <v>4633143</v>
      </c>
      <c r="S22" s="5">
        <f>SUM(S8:S21)</f>
        <v>2493155337</v>
      </c>
    </row>
    <row r="23" spans="1:19" ht="23.25" thickTop="1">
      <c r="O23" s="4"/>
    </row>
    <row r="24" spans="1:19">
      <c r="O2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8"/>
  <sheetViews>
    <sheetView rightToLeft="1" topLeftCell="A4" workbookViewId="0">
      <selection activeCell="Q22" sqref="Q22:Q26"/>
    </sheetView>
  </sheetViews>
  <sheetFormatPr defaultRowHeight="22.5"/>
  <cols>
    <col min="1" max="1" width="33.71093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4">
      <c r="A6" s="8" t="s">
        <v>3</v>
      </c>
      <c r="C6" s="9" t="s">
        <v>76</v>
      </c>
      <c r="D6" s="9" t="s">
        <v>76</v>
      </c>
      <c r="E6" s="9" t="s">
        <v>76</v>
      </c>
      <c r="F6" s="9" t="s">
        <v>76</v>
      </c>
      <c r="G6" s="9" t="s">
        <v>76</v>
      </c>
      <c r="H6" s="9" t="s">
        <v>76</v>
      </c>
      <c r="I6" s="9" t="s">
        <v>76</v>
      </c>
      <c r="K6" s="9" t="s">
        <v>77</v>
      </c>
      <c r="L6" s="9" t="s">
        <v>77</v>
      </c>
      <c r="M6" s="9" t="s">
        <v>77</v>
      </c>
      <c r="N6" s="9" t="s">
        <v>77</v>
      </c>
      <c r="O6" s="9" t="s">
        <v>77</v>
      </c>
      <c r="P6" s="9" t="s">
        <v>77</v>
      </c>
      <c r="Q6" s="9" t="s">
        <v>77</v>
      </c>
    </row>
    <row r="7" spans="1:17" ht="24">
      <c r="A7" s="9" t="s">
        <v>3</v>
      </c>
      <c r="C7" s="9" t="s">
        <v>7</v>
      </c>
      <c r="E7" s="9" t="s">
        <v>116</v>
      </c>
      <c r="G7" s="9" t="s">
        <v>117</v>
      </c>
      <c r="I7" s="9" t="s">
        <v>118</v>
      </c>
      <c r="K7" s="9" t="s">
        <v>7</v>
      </c>
      <c r="M7" s="9" t="s">
        <v>116</v>
      </c>
      <c r="O7" s="9" t="s">
        <v>117</v>
      </c>
      <c r="Q7" s="9" t="s">
        <v>118</v>
      </c>
    </row>
    <row r="8" spans="1:17">
      <c r="A8" s="2" t="s">
        <v>17</v>
      </c>
      <c r="C8" s="4">
        <v>54067</v>
      </c>
      <c r="E8" s="4">
        <v>2501843777</v>
      </c>
      <c r="G8" s="4">
        <v>2332546071</v>
      </c>
      <c r="I8" s="4">
        <f>E8-G8</f>
        <v>169297706</v>
      </c>
      <c r="K8" s="4">
        <v>54067</v>
      </c>
      <c r="M8" s="4">
        <v>2501843777</v>
      </c>
      <c r="O8" s="4">
        <v>1888287887</v>
      </c>
      <c r="Q8" s="4">
        <f>M8-O8</f>
        <v>613555890</v>
      </c>
    </row>
    <row r="9" spans="1:17">
      <c r="A9" s="2" t="s">
        <v>15</v>
      </c>
      <c r="C9" s="4">
        <v>1010827</v>
      </c>
      <c r="E9" s="4">
        <v>3427415708</v>
      </c>
      <c r="G9" s="4">
        <v>3152097061</v>
      </c>
      <c r="I9" s="4">
        <f t="shared" ref="I9:I26" si="0">E9-G9</f>
        <v>275318647</v>
      </c>
      <c r="K9" s="4">
        <v>1010827</v>
      </c>
      <c r="M9" s="4">
        <v>3427415708</v>
      </c>
      <c r="O9" s="4">
        <v>3307107396</v>
      </c>
      <c r="Q9" s="4">
        <f t="shared" ref="Q9:Q26" si="1">M9-O9</f>
        <v>120308312</v>
      </c>
    </row>
    <row r="10" spans="1:17">
      <c r="A10" s="2" t="s">
        <v>23</v>
      </c>
      <c r="C10" s="4">
        <v>137920</v>
      </c>
      <c r="E10" s="4">
        <v>5193324362</v>
      </c>
      <c r="G10" s="4">
        <v>4946545486</v>
      </c>
      <c r="I10" s="4">
        <f t="shared" si="0"/>
        <v>246778876</v>
      </c>
      <c r="K10" s="4">
        <v>137920</v>
      </c>
      <c r="M10" s="4">
        <v>5193324362</v>
      </c>
      <c r="O10" s="4">
        <v>4622706312</v>
      </c>
      <c r="Q10" s="4">
        <f t="shared" si="1"/>
        <v>570618050</v>
      </c>
    </row>
    <row r="11" spans="1:17">
      <c r="A11" s="2" t="s">
        <v>24</v>
      </c>
      <c r="C11" s="4">
        <v>141379</v>
      </c>
      <c r="E11" s="4">
        <v>3541552432</v>
      </c>
      <c r="G11" s="4">
        <v>3496139886</v>
      </c>
      <c r="I11" s="4">
        <f t="shared" si="0"/>
        <v>45412546</v>
      </c>
      <c r="K11" s="4">
        <v>141379</v>
      </c>
      <c r="M11" s="4">
        <v>3541552432</v>
      </c>
      <c r="O11" s="4">
        <v>3674008636</v>
      </c>
      <c r="Q11" s="10">
        <f t="shared" si="1"/>
        <v>-132456204</v>
      </c>
    </row>
    <row r="12" spans="1:17">
      <c r="A12" s="2" t="s">
        <v>16</v>
      </c>
      <c r="C12" s="4">
        <v>62574</v>
      </c>
      <c r="E12" s="4">
        <v>1757197592</v>
      </c>
      <c r="G12" s="4">
        <v>1688775739</v>
      </c>
      <c r="I12" s="4">
        <f t="shared" si="0"/>
        <v>68421853</v>
      </c>
      <c r="K12" s="4">
        <v>62574</v>
      </c>
      <c r="M12" s="4">
        <v>1757197592</v>
      </c>
      <c r="O12" s="4">
        <v>1969621201</v>
      </c>
      <c r="Q12" s="10">
        <f t="shared" si="1"/>
        <v>-212423609</v>
      </c>
    </row>
    <row r="13" spans="1:17">
      <c r="A13" s="2" t="s">
        <v>27</v>
      </c>
      <c r="C13" s="4">
        <v>280131</v>
      </c>
      <c r="E13" s="4">
        <v>3163353545</v>
      </c>
      <c r="G13" s="4">
        <v>3049313272</v>
      </c>
      <c r="I13" s="4">
        <f t="shared" si="0"/>
        <v>114040273</v>
      </c>
      <c r="K13" s="4">
        <v>280131</v>
      </c>
      <c r="M13" s="4">
        <v>3163353545</v>
      </c>
      <c r="O13" s="4">
        <v>3019856710</v>
      </c>
      <c r="Q13" s="10">
        <f t="shared" si="1"/>
        <v>143496835</v>
      </c>
    </row>
    <row r="14" spans="1:17">
      <c r="A14" s="2" t="s">
        <v>25</v>
      </c>
      <c r="C14" s="4">
        <v>51000</v>
      </c>
      <c r="E14" s="4">
        <v>1000242931</v>
      </c>
      <c r="G14" s="4">
        <v>937379209</v>
      </c>
      <c r="I14" s="4">
        <f t="shared" si="0"/>
        <v>62863722</v>
      </c>
      <c r="K14" s="4">
        <v>51000</v>
      </c>
      <c r="M14" s="4">
        <v>1000242931</v>
      </c>
      <c r="O14" s="4">
        <v>1151825616</v>
      </c>
      <c r="Q14" s="10">
        <f t="shared" si="1"/>
        <v>-151582685</v>
      </c>
    </row>
    <row r="15" spans="1:17">
      <c r="A15" s="2" t="s">
        <v>18</v>
      </c>
      <c r="C15" s="4">
        <v>627082</v>
      </c>
      <c r="E15" s="4">
        <v>3484531319</v>
      </c>
      <c r="G15" s="4">
        <v>2944709472</v>
      </c>
      <c r="I15" s="4">
        <f t="shared" si="0"/>
        <v>539821847</v>
      </c>
      <c r="K15" s="4">
        <v>627082</v>
      </c>
      <c r="M15" s="4">
        <v>3484531319</v>
      </c>
      <c r="O15" s="4">
        <v>2676358348</v>
      </c>
      <c r="Q15" s="10">
        <f t="shared" si="1"/>
        <v>808172971</v>
      </c>
    </row>
    <row r="16" spans="1:17">
      <c r="A16" s="2" t="s">
        <v>28</v>
      </c>
      <c r="C16" s="4">
        <v>755146</v>
      </c>
      <c r="E16" s="4">
        <v>2636292919</v>
      </c>
      <c r="G16" s="4">
        <v>2320268056</v>
      </c>
      <c r="I16" s="4">
        <f t="shared" si="0"/>
        <v>316024863</v>
      </c>
      <c r="K16" s="4">
        <v>755146</v>
      </c>
      <c r="M16" s="4">
        <v>2636292919</v>
      </c>
      <c r="O16" s="4">
        <v>2262572131</v>
      </c>
      <c r="Q16" s="10">
        <f t="shared" si="1"/>
        <v>373720788</v>
      </c>
    </row>
    <row r="17" spans="1:17">
      <c r="A17" s="2" t="s">
        <v>21</v>
      </c>
      <c r="C17" s="4">
        <v>84773</v>
      </c>
      <c r="E17" s="4">
        <v>748305173</v>
      </c>
      <c r="G17" s="4">
        <v>649710911</v>
      </c>
      <c r="I17" s="4">
        <f t="shared" si="0"/>
        <v>98594262</v>
      </c>
      <c r="K17" s="4">
        <v>84773</v>
      </c>
      <c r="M17" s="4">
        <v>748305173</v>
      </c>
      <c r="O17" s="4">
        <v>690969471</v>
      </c>
      <c r="Q17" s="10">
        <f t="shared" si="1"/>
        <v>57335702</v>
      </c>
    </row>
    <row r="18" spans="1:17">
      <c r="A18" s="2" t="s">
        <v>26</v>
      </c>
      <c r="C18" s="4">
        <v>68682</v>
      </c>
      <c r="E18" s="4">
        <v>2972621315</v>
      </c>
      <c r="G18" s="4">
        <v>2690652412</v>
      </c>
      <c r="I18" s="4">
        <f t="shared" si="0"/>
        <v>281968903</v>
      </c>
      <c r="K18" s="4">
        <v>68682</v>
      </c>
      <c r="M18" s="4">
        <v>2972621315</v>
      </c>
      <c r="O18" s="4">
        <v>2831048869</v>
      </c>
      <c r="Q18" s="10">
        <f t="shared" si="1"/>
        <v>141572446</v>
      </c>
    </row>
    <row r="19" spans="1:17">
      <c r="A19" s="2" t="s">
        <v>20</v>
      </c>
      <c r="C19" s="4">
        <v>137915</v>
      </c>
      <c r="E19" s="4">
        <v>2767936052</v>
      </c>
      <c r="G19" s="4">
        <v>2522746498</v>
      </c>
      <c r="I19" s="4">
        <f t="shared" si="0"/>
        <v>245189554</v>
      </c>
      <c r="K19" s="4">
        <v>137915</v>
      </c>
      <c r="M19" s="4">
        <v>2767936052</v>
      </c>
      <c r="O19" s="4">
        <v>2573039454</v>
      </c>
      <c r="Q19" s="10">
        <f t="shared" si="1"/>
        <v>194896598</v>
      </c>
    </row>
    <row r="20" spans="1:17">
      <c r="A20" s="2" t="s">
        <v>22</v>
      </c>
      <c r="C20" s="4">
        <v>53064</v>
      </c>
      <c r="E20" s="4">
        <v>1264376012</v>
      </c>
      <c r="G20" s="4">
        <v>1079757070</v>
      </c>
      <c r="I20" s="4">
        <f t="shared" si="0"/>
        <v>184618942</v>
      </c>
      <c r="K20" s="4">
        <v>53064</v>
      </c>
      <c r="M20" s="4">
        <v>1264376012</v>
      </c>
      <c r="O20" s="4">
        <v>1339806043</v>
      </c>
      <c r="Q20" s="10">
        <f t="shared" si="1"/>
        <v>-75430031</v>
      </c>
    </row>
    <row r="21" spans="1:17">
      <c r="A21" s="2" t="s">
        <v>29</v>
      </c>
      <c r="C21" s="4">
        <v>17506</v>
      </c>
      <c r="E21" s="4">
        <v>3036446939</v>
      </c>
      <c r="G21" s="4">
        <v>2991572959</v>
      </c>
      <c r="I21" s="4">
        <f t="shared" si="0"/>
        <v>44873980</v>
      </c>
      <c r="K21" s="4">
        <v>17506</v>
      </c>
      <c r="M21" s="4">
        <v>3036446939</v>
      </c>
      <c r="O21" s="4">
        <v>2991572959</v>
      </c>
      <c r="Q21" s="10">
        <f t="shared" si="1"/>
        <v>44873980</v>
      </c>
    </row>
    <row r="22" spans="1:17">
      <c r="A22" s="2" t="s">
        <v>49</v>
      </c>
      <c r="C22" s="4">
        <v>1061</v>
      </c>
      <c r="E22" s="4">
        <v>1006476306</v>
      </c>
      <c r="G22" s="4">
        <v>1000152520</v>
      </c>
      <c r="I22" s="4">
        <f t="shared" si="0"/>
        <v>6323786</v>
      </c>
      <c r="K22" s="4">
        <v>1061</v>
      </c>
      <c r="M22" s="4">
        <v>1006476306</v>
      </c>
      <c r="O22" s="4">
        <v>1000152520</v>
      </c>
      <c r="Q22" s="10">
        <f t="shared" si="1"/>
        <v>6323786</v>
      </c>
    </row>
    <row r="23" spans="1:17">
      <c r="A23" s="2" t="s">
        <v>39</v>
      </c>
      <c r="C23" s="4">
        <v>765</v>
      </c>
      <c r="E23" s="4">
        <v>622130568</v>
      </c>
      <c r="G23" s="4">
        <v>613617661</v>
      </c>
      <c r="I23" s="4">
        <f t="shared" si="0"/>
        <v>8512907</v>
      </c>
      <c r="K23" s="4">
        <v>765</v>
      </c>
      <c r="M23" s="4">
        <v>622130568</v>
      </c>
      <c r="O23" s="4">
        <v>600251921</v>
      </c>
      <c r="Q23" s="10">
        <f t="shared" si="1"/>
        <v>21878647</v>
      </c>
    </row>
    <row r="24" spans="1:17">
      <c r="A24" s="2" t="s">
        <v>52</v>
      </c>
      <c r="C24" s="4">
        <v>7369</v>
      </c>
      <c r="E24" s="4">
        <v>6071102793</v>
      </c>
      <c r="G24" s="4">
        <v>6000485048</v>
      </c>
      <c r="I24" s="4">
        <f t="shared" si="0"/>
        <v>70617745</v>
      </c>
      <c r="K24" s="4">
        <v>7369</v>
      </c>
      <c r="M24" s="4">
        <v>6071102793</v>
      </c>
      <c r="O24" s="4">
        <v>6000485048</v>
      </c>
      <c r="Q24" s="10">
        <f t="shared" si="1"/>
        <v>70617745</v>
      </c>
    </row>
    <row r="25" spans="1:17">
      <c r="A25" s="2" t="s">
        <v>43</v>
      </c>
      <c r="C25" s="4">
        <v>13900</v>
      </c>
      <c r="E25" s="4">
        <v>13177591128</v>
      </c>
      <c r="G25" s="4">
        <v>13101154985</v>
      </c>
      <c r="I25" s="4">
        <f t="shared" si="0"/>
        <v>76436143</v>
      </c>
      <c r="K25" s="4">
        <v>13900</v>
      </c>
      <c r="M25" s="4">
        <v>13177591128</v>
      </c>
      <c r="O25" s="4">
        <v>12989401901</v>
      </c>
      <c r="Q25" s="10">
        <f t="shared" si="1"/>
        <v>188189227</v>
      </c>
    </row>
    <row r="26" spans="1:17">
      <c r="A26" s="2" t="s">
        <v>46</v>
      </c>
      <c r="C26" s="4">
        <v>3510</v>
      </c>
      <c r="E26" s="4">
        <v>3480236092</v>
      </c>
      <c r="G26" s="4">
        <v>3459706314</v>
      </c>
      <c r="I26" s="4">
        <f t="shared" si="0"/>
        <v>20529778</v>
      </c>
      <c r="K26" s="4">
        <v>3510</v>
      </c>
      <c r="M26" s="4">
        <v>3480236092</v>
      </c>
      <c r="O26" s="4">
        <v>3300068227</v>
      </c>
      <c r="Q26" s="10">
        <f t="shared" si="1"/>
        <v>180167865</v>
      </c>
    </row>
    <row r="27" spans="1:17" ht="23.25" thickBot="1">
      <c r="E27" s="5">
        <f>SUM(E8:E26)</f>
        <v>61852976963</v>
      </c>
      <c r="G27" s="5">
        <f>SUM(G8:G26)</f>
        <v>58977330630</v>
      </c>
      <c r="I27" s="5">
        <f>SUM(I8:I26)</f>
        <v>2875646333</v>
      </c>
      <c r="M27" s="5">
        <f>SUM(M8:M26)</f>
        <v>61852976963</v>
      </c>
      <c r="O27" s="5">
        <f>SUM(O8:O26)</f>
        <v>58889140650</v>
      </c>
      <c r="Q27" s="5">
        <f>SUM(Q8:Q26)</f>
        <v>2963836313</v>
      </c>
    </row>
    <row r="28" spans="1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2"/>
  <sheetViews>
    <sheetView rightToLeft="1" topLeftCell="A35" workbookViewId="0">
      <selection activeCell="Q42" sqref="Q42:Q50"/>
    </sheetView>
  </sheetViews>
  <sheetFormatPr defaultRowHeight="22.5"/>
  <cols>
    <col min="1" max="1" width="33.4257812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5.710937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4">
      <c r="A6" s="8" t="s">
        <v>3</v>
      </c>
      <c r="C6" s="9" t="s">
        <v>76</v>
      </c>
      <c r="D6" s="9" t="s">
        <v>76</v>
      </c>
      <c r="E6" s="9" t="s">
        <v>76</v>
      </c>
      <c r="F6" s="9" t="s">
        <v>76</v>
      </c>
      <c r="G6" s="9" t="s">
        <v>76</v>
      </c>
      <c r="H6" s="9" t="s">
        <v>76</v>
      </c>
      <c r="I6" s="9" t="s">
        <v>76</v>
      </c>
      <c r="K6" s="9" t="s">
        <v>77</v>
      </c>
      <c r="L6" s="9" t="s">
        <v>77</v>
      </c>
      <c r="M6" s="9" t="s">
        <v>77</v>
      </c>
      <c r="N6" s="9" t="s">
        <v>77</v>
      </c>
      <c r="O6" s="9" t="s">
        <v>77</v>
      </c>
      <c r="P6" s="9" t="s">
        <v>77</v>
      </c>
      <c r="Q6" s="9" t="s">
        <v>77</v>
      </c>
    </row>
    <row r="7" spans="1:17" ht="24">
      <c r="A7" s="9" t="s">
        <v>3</v>
      </c>
      <c r="C7" s="9" t="s">
        <v>7</v>
      </c>
      <c r="E7" s="9" t="s">
        <v>116</v>
      </c>
      <c r="G7" s="9" t="s">
        <v>117</v>
      </c>
      <c r="I7" s="9" t="s">
        <v>119</v>
      </c>
      <c r="K7" s="9" t="s">
        <v>7</v>
      </c>
      <c r="M7" s="9" t="s">
        <v>116</v>
      </c>
      <c r="O7" s="9" t="s">
        <v>117</v>
      </c>
      <c r="Q7" s="9" t="s">
        <v>119</v>
      </c>
    </row>
    <row r="8" spans="1:17">
      <c r="A8" s="2" t="s">
        <v>19</v>
      </c>
      <c r="C8" s="4">
        <v>750174</v>
      </c>
      <c r="E8" s="4">
        <v>6043983463</v>
      </c>
      <c r="G8" s="4">
        <v>4986429102</v>
      </c>
      <c r="I8" s="4">
        <f>E8-G8</f>
        <v>1057554361</v>
      </c>
      <c r="K8" s="4">
        <v>750174</v>
      </c>
      <c r="M8" s="4">
        <v>6043983463</v>
      </c>
      <c r="O8" s="4">
        <v>4986429102</v>
      </c>
      <c r="Q8" s="4">
        <f>M8-O8</f>
        <v>1057554361</v>
      </c>
    </row>
    <row r="9" spans="1:17">
      <c r="A9" s="2" t="s">
        <v>120</v>
      </c>
      <c r="C9" s="4">
        <v>0</v>
      </c>
      <c r="E9" s="4">
        <v>0</v>
      </c>
      <c r="G9" s="4">
        <v>0</v>
      </c>
      <c r="I9" s="4">
        <v>0</v>
      </c>
      <c r="K9" s="4">
        <v>207000</v>
      </c>
      <c r="M9" s="4">
        <v>5072189891</v>
      </c>
      <c r="O9" s="4">
        <v>3000722184</v>
      </c>
      <c r="Q9" s="4">
        <f t="shared" ref="Q9:Q50" si="0">M9-O9</f>
        <v>2071467707</v>
      </c>
    </row>
    <row r="10" spans="1:17">
      <c r="A10" s="2" t="s">
        <v>121</v>
      </c>
      <c r="C10" s="4">
        <v>0</v>
      </c>
      <c r="E10" s="4">
        <v>0</v>
      </c>
      <c r="G10" s="4">
        <v>0</v>
      </c>
      <c r="I10" s="4">
        <v>0</v>
      </c>
      <c r="K10" s="4">
        <v>39142</v>
      </c>
      <c r="M10" s="4">
        <v>663073687</v>
      </c>
      <c r="O10" s="4">
        <v>638498414</v>
      </c>
      <c r="Q10" s="4">
        <f t="shared" si="0"/>
        <v>24575273</v>
      </c>
    </row>
    <row r="11" spans="1:17">
      <c r="A11" s="2" t="s">
        <v>114</v>
      </c>
      <c r="C11" s="4">
        <v>0</v>
      </c>
      <c r="E11" s="4">
        <v>0</v>
      </c>
      <c r="G11" s="4">
        <v>0</v>
      </c>
      <c r="I11" s="4">
        <v>0</v>
      </c>
      <c r="K11" s="4">
        <v>273326</v>
      </c>
      <c r="M11" s="4">
        <v>1275165705</v>
      </c>
      <c r="O11" s="4">
        <v>1512389703</v>
      </c>
      <c r="Q11" s="10">
        <f t="shared" si="0"/>
        <v>-237223998</v>
      </c>
    </row>
    <row r="12" spans="1:17">
      <c r="A12" s="2" t="s">
        <v>25</v>
      </c>
      <c r="C12" s="4">
        <v>0</v>
      </c>
      <c r="E12" s="4">
        <v>0</v>
      </c>
      <c r="G12" s="4">
        <v>0</v>
      </c>
      <c r="I12" s="4">
        <v>0</v>
      </c>
      <c r="K12" s="4">
        <v>20599</v>
      </c>
      <c r="M12" s="4">
        <v>474767673</v>
      </c>
      <c r="O12" s="4">
        <v>465224624</v>
      </c>
      <c r="Q12" s="4">
        <f t="shared" si="0"/>
        <v>9543049</v>
      </c>
    </row>
    <row r="13" spans="1:17">
      <c r="A13" s="2" t="s">
        <v>122</v>
      </c>
      <c r="C13" s="4">
        <v>0</v>
      </c>
      <c r="E13" s="4">
        <v>0</v>
      </c>
      <c r="G13" s="4">
        <v>0</v>
      </c>
      <c r="I13" s="4">
        <v>0</v>
      </c>
      <c r="K13" s="4">
        <v>192500</v>
      </c>
      <c r="M13" s="4">
        <v>5450395892</v>
      </c>
      <c r="O13" s="4">
        <v>4850839743</v>
      </c>
      <c r="Q13" s="10">
        <f t="shared" si="0"/>
        <v>599556149</v>
      </c>
    </row>
    <row r="14" spans="1:17">
      <c r="A14" s="2" t="s">
        <v>123</v>
      </c>
      <c r="C14" s="4">
        <v>0</v>
      </c>
      <c r="E14" s="4">
        <v>0</v>
      </c>
      <c r="G14" s="4">
        <v>0</v>
      </c>
      <c r="I14" s="4">
        <v>0</v>
      </c>
      <c r="K14" s="4">
        <v>110709</v>
      </c>
      <c r="M14" s="4">
        <v>6868454140</v>
      </c>
      <c r="O14" s="4">
        <v>6658042027</v>
      </c>
      <c r="Q14" s="10">
        <f t="shared" si="0"/>
        <v>210412113</v>
      </c>
    </row>
    <row r="15" spans="1:17">
      <c r="A15" s="2" t="s">
        <v>99</v>
      </c>
      <c r="C15" s="4">
        <v>0</v>
      </c>
      <c r="E15" s="4">
        <v>0</v>
      </c>
      <c r="G15" s="4">
        <v>0</v>
      </c>
      <c r="I15" s="4">
        <v>0</v>
      </c>
      <c r="K15" s="4">
        <v>46018</v>
      </c>
      <c r="M15" s="4">
        <v>1473272404</v>
      </c>
      <c r="O15" s="4">
        <v>2078252970</v>
      </c>
      <c r="Q15" s="10">
        <f t="shared" si="0"/>
        <v>-604980566</v>
      </c>
    </row>
    <row r="16" spans="1:17">
      <c r="A16" s="2" t="s">
        <v>124</v>
      </c>
      <c r="C16" s="4">
        <v>0</v>
      </c>
      <c r="E16" s="4">
        <v>0</v>
      </c>
      <c r="G16" s="4">
        <v>0</v>
      </c>
      <c r="I16" s="4">
        <v>0</v>
      </c>
      <c r="K16" s="4">
        <v>179513</v>
      </c>
      <c r="M16" s="4">
        <v>944890121</v>
      </c>
      <c r="O16" s="4">
        <v>995426914</v>
      </c>
      <c r="Q16" s="10">
        <f t="shared" si="0"/>
        <v>-50536793</v>
      </c>
    </row>
    <row r="17" spans="1:17">
      <c r="A17" s="2" t="s">
        <v>23</v>
      </c>
      <c r="C17" s="4">
        <v>0</v>
      </c>
      <c r="E17" s="4">
        <v>0</v>
      </c>
      <c r="G17" s="4">
        <v>0</v>
      </c>
      <c r="I17" s="4">
        <v>0</v>
      </c>
      <c r="K17" s="4">
        <v>12829</v>
      </c>
      <c r="M17" s="4">
        <v>385258087</v>
      </c>
      <c r="O17" s="4">
        <v>413313950</v>
      </c>
      <c r="Q17" s="10">
        <f t="shared" si="0"/>
        <v>-28055863</v>
      </c>
    </row>
    <row r="18" spans="1:17">
      <c r="A18" s="2" t="s">
        <v>125</v>
      </c>
      <c r="C18" s="4">
        <v>0</v>
      </c>
      <c r="E18" s="4">
        <v>0</v>
      </c>
      <c r="G18" s="4">
        <v>0</v>
      </c>
      <c r="I18" s="4">
        <v>0</v>
      </c>
      <c r="K18" s="4">
        <v>46451</v>
      </c>
      <c r="M18" s="4">
        <v>161835284</v>
      </c>
      <c r="O18" s="4">
        <v>161835284</v>
      </c>
      <c r="Q18" s="10">
        <f t="shared" si="0"/>
        <v>0</v>
      </c>
    </row>
    <row r="19" spans="1:17">
      <c r="A19" s="2" t="s">
        <v>26</v>
      </c>
      <c r="C19" s="4">
        <v>0</v>
      </c>
      <c r="E19" s="4">
        <v>0</v>
      </c>
      <c r="G19" s="4">
        <v>0</v>
      </c>
      <c r="I19" s="4">
        <v>0</v>
      </c>
      <c r="K19" s="4">
        <v>24392</v>
      </c>
      <c r="M19" s="4">
        <v>914531277</v>
      </c>
      <c r="O19" s="4">
        <v>978534882</v>
      </c>
      <c r="Q19" s="10">
        <f t="shared" si="0"/>
        <v>-64003605</v>
      </c>
    </row>
    <row r="20" spans="1:17">
      <c r="A20" s="2" t="s">
        <v>126</v>
      </c>
      <c r="C20" s="4">
        <v>0</v>
      </c>
      <c r="E20" s="4">
        <v>0</v>
      </c>
      <c r="G20" s="4">
        <v>0</v>
      </c>
      <c r="I20" s="4">
        <v>0</v>
      </c>
      <c r="K20" s="4">
        <v>236446</v>
      </c>
      <c r="M20" s="4">
        <v>2160596961</v>
      </c>
      <c r="O20" s="4">
        <v>1932021782</v>
      </c>
      <c r="Q20" s="10">
        <f t="shared" si="0"/>
        <v>228575179</v>
      </c>
    </row>
    <row r="21" spans="1:17">
      <c r="A21" s="2" t="s">
        <v>22</v>
      </c>
      <c r="C21" s="4">
        <v>0</v>
      </c>
      <c r="E21" s="4">
        <v>0</v>
      </c>
      <c r="G21" s="4">
        <v>0</v>
      </c>
      <c r="I21" s="4">
        <v>0</v>
      </c>
      <c r="K21" s="4">
        <v>47799</v>
      </c>
      <c r="M21" s="4">
        <v>1102004420</v>
      </c>
      <c r="O21" s="4">
        <v>1206870731</v>
      </c>
      <c r="Q21" s="10">
        <f t="shared" si="0"/>
        <v>-104866311</v>
      </c>
    </row>
    <row r="22" spans="1:17">
      <c r="A22" s="2" t="s">
        <v>107</v>
      </c>
      <c r="C22" s="4">
        <v>0</v>
      </c>
      <c r="E22" s="4">
        <v>0</v>
      </c>
      <c r="G22" s="4">
        <v>0</v>
      </c>
      <c r="I22" s="4">
        <v>0</v>
      </c>
      <c r="K22" s="4">
        <v>32345</v>
      </c>
      <c r="M22" s="4">
        <v>773173467</v>
      </c>
      <c r="O22" s="4">
        <v>1343563169</v>
      </c>
      <c r="Q22" s="10">
        <f t="shared" si="0"/>
        <v>-570389702</v>
      </c>
    </row>
    <row r="23" spans="1:17">
      <c r="A23" s="2" t="s">
        <v>103</v>
      </c>
      <c r="C23" s="4">
        <v>0</v>
      </c>
      <c r="E23" s="4">
        <v>0</v>
      </c>
      <c r="G23" s="4">
        <v>0</v>
      </c>
      <c r="I23" s="4">
        <v>0</v>
      </c>
      <c r="K23" s="4">
        <v>29175</v>
      </c>
      <c r="M23" s="4">
        <v>2356388753</v>
      </c>
      <c r="O23" s="4">
        <v>2705518126</v>
      </c>
      <c r="Q23" s="10">
        <f t="shared" si="0"/>
        <v>-349129373</v>
      </c>
    </row>
    <row r="24" spans="1:17">
      <c r="A24" s="2" t="s">
        <v>127</v>
      </c>
      <c r="C24" s="4">
        <v>0</v>
      </c>
      <c r="E24" s="4">
        <v>0</v>
      </c>
      <c r="G24" s="4">
        <v>0</v>
      </c>
      <c r="I24" s="4">
        <v>0</v>
      </c>
      <c r="K24" s="4">
        <v>124227</v>
      </c>
      <c r="M24" s="4">
        <v>1177469460</v>
      </c>
      <c r="O24" s="4">
        <v>1013826991</v>
      </c>
      <c r="Q24" s="10">
        <f t="shared" si="0"/>
        <v>163642469</v>
      </c>
    </row>
    <row r="25" spans="1:17">
      <c r="A25" s="2" t="s">
        <v>128</v>
      </c>
      <c r="C25" s="4">
        <v>0</v>
      </c>
      <c r="E25" s="4">
        <v>0</v>
      </c>
      <c r="G25" s="4">
        <v>0</v>
      </c>
      <c r="I25" s="4">
        <v>0</v>
      </c>
      <c r="K25" s="4">
        <v>625850</v>
      </c>
      <c r="M25" s="4">
        <v>7889000638</v>
      </c>
      <c r="O25" s="4">
        <v>7682853198</v>
      </c>
      <c r="Q25" s="10">
        <f t="shared" si="0"/>
        <v>206147440</v>
      </c>
    </row>
    <row r="26" spans="1:17">
      <c r="A26" s="2" t="s">
        <v>129</v>
      </c>
      <c r="C26" s="4">
        <v>0</v>
      </c>
      <c r="E26" s="4">
        <v>0</v>
      </c>
      <c r="G26" s="4">
        <v>0</v>
      </c>
      <c r="I26" s="4">
        <v>0</v>
      </c>
      <c r="K26" s="4">
        <v>73230</v>
      </c>
      <c r="M26" s="4">
        <v>1812577616</v>
      </c>
      <c r="O26" s="4">
        <v>1994437402</v>
      </c>
      <c r="Q26" s="10">
        <f t="shared" si="0"/>
        <v>-181859786</v>
      </c>
    </row>
    <row r="27" spans="1:17">
      <c r="A27" s="2" t="s">
        <v>105</v>
      </c>
      <c r="C27" s="4">
        <v>0</v>
      </c>
      <c r="E27" s="4">
        <v>0</v>
      </c>
      <c r="G27" s="4">
        <v>0</v>
      </c>
      <c r="I27" s="4">
        <v>0</v>
      </c>
      <c r="K27" s="4">
        <v>593645</v>
      </c>
      <c r="M27" s="4">
        <v>3166336449</v>
      </c>
      <c r="O27" s="4">
        <v>3368148465</v>
      </c>
      <c r="Q27" s="10">
        <f t="shared" si="0"/>
        <v>-201812016</v>
      </c>
    </row>
    <row r="28" spans="1:17">
      <c r="A28" s="2" t="s">
        <v>21</v>
      </c>
      <c r="C28" s="4">
        <v>0</v>
      </c>
      <c r="E28" s="4">
        <v>0</v>
      </c>
      <c r="G28" s="4">
        <v>0</v>
      </c>
      <c r="I28" s="4">
        <v>0</v>
      </c>
      <c r="K28" s="4">
        <v>204593</v>
      </c>
      <c r="M28" s="4">
        <v>2070303322</v>
      </c>
      <c r="O28" s="4">
        <v>2117705097</v>
      </c>
      <c r="Q28" s="10">
        <f t="shared" si="0"/>
        <v>-47401775</v>
      </c>
    </row>
    <row r="29" spans="1:17">
      <c r="A29" s="2" t="s">
        <v>95</v>
      </c>
      <c r="C29" s="4">
        <v>0</v>
      </c>
      <c r="E29" s="4">
        <v>0</v>
      </c>
      <c r="G29" s="4">
        <v>0</v>
      </c>
      <c r="I29" s="4">
        <v>0</v>
      </c>
      <c r="K29" s="4">
        <v>262926</v>
      </c>
      <c r="M29" s="4">
        <v>1645431539</v>
      </c>
      <c r="O29" s="4">
        <v>1371115670</v>
      </c>
      <c r="Q29" s="10">
        <f t="shared" si="0"/>
        <v>274315869</v>
      </c>
    </row>
    <row r="30" spans="1:17">
      <c r="A30" s="2" t="s">
        <v>130</v>
      </c>
      <c r="C30" s="4">
        <v>0</v>
      </c>
      <c r="E30" s="4">
        <v>0</v>
      </c>
      <c r="G30" s="4">
        <v>0</v>
      </c>
      <c r="I30" s="4">
        <v>0</v>
      </c>
      <c r="K30" s="4">
        <v>34877</v>
      </c>
      <c r="M30" s="4">
        <v>2582109506</v>
      </c>
      <c r="O30" s="4">
        <v>1951891828</v>
      </c>
      <c r="Q30" s="10">
        <f t="shared" si="0"/>
        <v>630217678</v>
      </c>
    </row>
    <row r="31" spans="1:17">
      <c r="A31" s="2" t="s">
        <v>131</v>
      </c>
      <c r="C31" s="4">
        <v>0</v>
      </c>
      <c r="E31" s="4">
        <v>0</v>
      </c>
      <c r="G31" s="4">
        <v>0</v>
      </c>
      <c r="I31" s="4">
        <v>0</v>
      </c>
      <c r="K31" s="4">
        <v>31273</v>
      </c>
      <c r="M31" s="4">
        <v>635998068</v>
      </c>
      <c r="O31" s="4">
        <v>520229198</v>
      </c>
      <c r="Q31" s="10">
        <f t="shared" si="0"/>
        <v>115768870</v>
      </c>
    </row>
    <row r="32" spans="1:17">
      <c r="A32" s="2" t="s">
        <v>15</v>
      </c>
      <c r="C32" s="4">
        <v>0</v>
      </c>
      <c r="E32" s="4">
        <v>0</v>
      </c>
      <c r="G32" s="4">
        <v>0</v>
      </c>
      <c r="I32" s="4">
        <v>0</v>
      </c>
      <c r="K32" s="4">
        <v>388477</v>
      </c>
      <c r="M32" s="4">
        <v>1220983211</v>
      </c>
      <c r="O32" s="4">
        <v>1219486279</v>
      </c>
      <c r="Q32" s="10">
        <f t="shared" si="0"/>
        <v>1496932</v>
      </c>
    </row>
    <row r="33" spans="1:17">
      <c r="A33" s="2" t="s">
        <v>132</v>
      </c>
      <c r="C33" s="4">
        <v>0</v>
      </c>
      <c r="E33" s="4">
        <v>0</v>
      </c>
      <c r="G33" s="4">
        <v>0</v>
      </c>
      <c r="I33" s="4">
        <v>0</v>
      </c>
      <c r="K33" s="4">
        <v>1500000</v>
      </c>
      <c r="M33" s="4">
        <v>4467260715</v>
      </c>
      <c r="O33" s="4">
        <v>3010230805</v>
      </c>
      <c r="Q33" s="10">
        <f t="shared" si="0"/>
        <v>1457029910</v>
      </c>
    </row>
    <row r="34" spans="1:17">
      <c r="A34" s="2" t="s">
        <v>29</v>
      </c>
      <c r="C34" s="4">
        <v>0</v>
      </c>
      <c r="E34" s="4">
        <v>0</v>
      </c>
      <c r="G34" s="4">
        <v>0</v>
      </c>
      <c r="I34" s="4">
        <v>0</v>
      </c>
      <c r="K34" s="4">
        <v>6234</v>
      </c>
      <c r="M34" s="4">
        <v>901650087</v>
      </c>
      <c r="O34" s="4">
        <v>1276410441</v>
      </c>
      <c r="Q34" s="10">
        <f t="shared" si="0"/>
        <v>-374760354</v>
      </c>
    </row>
    <row r="35" spans="1:17">
      <c r="A35" s="2" t="s">
        <v>18</v>
      </c>
      <c r="C35" s="4">
        <v>0</v>
      </c>
      <c r="E35" s="4">
        <v>0</v>
      </c>
      <c r="G35" s="4">
        <v>0</v>
      </c>
      <c r="I35" s="4">
        <v>0</v>
      </c>
      <c r="K35" s="4">
        <v>75667</v>
      </c>
      <c r="M35" s="4">
        <v>361035794</v>
      </c>
      <c r="O35" s="4">
        <v>322943249</v>
      </c>
      <c r="Q35" s="10">
        <f t="shared" si="0"/>
        <v>38092545</v>
      </c>
    </row>
    <row r="36" spans="1:17">
      <c r="A36" s="2" t="s">
        <v>101</v>
      </c>
      <c r="C36" s="4">
        <v>0</v>
      </c>
      <c r="E36" s="4">
        <v>0</v>
      </c>
      <c r="G36" s="4">
        <v>0</v>
      </c>
      <c r="I36" s="4">
        <v>0</v>
      </c>
      <c r="K36" s="4">
        <v>406687</v>
      </c>
      <c r="M36" s="4">
        <v>1964672191</v>
      </c>
      <c r="O36" s="4">
        <v>2287983605</v>
      </c>
      <c r="Q36" s="10">
        <f t="shared" si="0"/>
        <v>-323311414</v>
      </c>
    </row>
    <row r="37" spans="1:17">
      <c r="A37" s="2" t="s">
        <v>110</v>
      </c>
      <c r="C37" s="4">
        <v>0</v>
      </c>
      <c r="E37" s="4">
        <v>0</v>
      </c>
      <c r="G37" s="4">
        <v>0</v>
      </c>
      <c r="I37" s="4">
        <v>0</v>
      </c>
      <c r="K37" s="4">
        <v>56570</v>
      </c>
      <c r="M37" s="4">
        <v>841251822</v>
      </c>
      <c r="O37" s="4">
        <v>1006161621</v>
      </c>
      <c r="Q37" s="10">
        <f t="shared" si="0"/>
        <v>-164909799</v>
      </c>
    </row>
    <row r="38" spans="1:17">
      <c r="A38" s="2" t="s">
        <v>133</v>
      </c>
      <c r="C38" s="4">
        <v>0</v>
      </c>
      <c r="E38" s="4">
        <v>0</v>
      </c>
      <c r="G38" s="4">
        <v>0</v>
      </c>
      <c r="I38" s="4">
        <v>0</v>
      </c>
      <c r="K38" s="4">
        <v>1275000</v>
      </c>
      <c r="M38" s="4">
        <v>1741069283</v>
      </c>
      <c r="O38" s="4">
        <v>1640033392</v>
      </c>
      <c r="Q38" s="10">
        <f t="shared" si="0"/>
        <v>101035891</v>
      </c>
    </row>
    <row r="39" spans="1:17">
      <c r="A39" s="2" t="s">
        <v>134</v>
      </c>
      <c r="C39" s="4">
        <v>0</v>
      </c>
      <c r="E39" s="4">
        <v>0</v>
      </c>
      <c r="G39" s="4">
        <v>0</v>
      </c>
      <c r="I39" s="4">
        <v>0</v>
      </c>
      <c r="K39" s="4">
        <v>1072615</v>
      </c>
      <c r="M39" s="4">
        <v>9010125699</v>
      </c>
      <c r="O39" s="4">
        <v>4283719308</v>
      </c>
      <c r="Q39" s="10">
        <f t="shared" si="0"/>
        <v>4726406391</v>
      </c>
    </row>
    <row r="40" spans="1:17">
      <c r="A40" s="2" t="s">
        <v>17</v>
      </c>
      <c r="C40" s="4">
        <v>0</v>
      </c>
      <c r="E40" s="4">
        <v>0</v>
      </c>
      <c r="G40" s="4">
        <v>0</v>
      </c>
      <c r="I40" s="4">
        <v>0</v>
      </c>
      <c r="K40" s="4">
        <v>26421</v>
      </c>
      <c r="M40" s="4">
        <v>1017263709</v>
      </c>
      <c r="O40" s="4">
        <v>880774587</v>
      </c>
      <c r="Q40" s="10">
        <f t="shared" si="0"/>
        <v>136489122</v>
      </c>
    </row>
    <row r="41" spans="1:17">
      <c r="A41" s="2" t="s">
        <v>112</v>
      </c>
      <c r="C41" s="4">
        <v>0</v>
      </c>
      <c r="E41" s="4">
        <v>0</v>
      </c>
      <c r="G41" s="4">
        <v>0</v>
      </c>
      <c r="I41" s="4">
        <v>0</v>
      </c>
      <c r="K41" s="4">
        <v>37579</v>
      </c>
      <c r="M41" s="4">
        <v>2849367303</v>
      </c>
      <c r="O41" s="4">
        <v>2949984630</v>
      </c>
      <c r="Q41" s="10">
        <f t="shared" si="0"/>
        <v>-100617327</v>
      </c>
    </row>
    <row r="42" spans="1:17">
      <c r="A42" s="2" t="s">
        <v>135</v>
      </c>
      <c r="C42" s="4">
        <v>0</v>
      </c>
      <c r="E42" s="4">
        <v>0</v>
      </c>
      <c r="G42" s="4">
        <v>0</v>
      </c>
      <c r="I42" s="4">
        <v>0</v>
      </c>
      <c r="K42" s="4">
        <v>1083</v>
      </c>
      <c r="M42" s="4">
        <v>1083000000</v>
      </c>
      <c r="O42" s="4">
        <v>1024321478</v>
      </c>
      <c r="Q42" s="10">
        <f t="shared" si="0"/>
        <v>58678522</v>
      </c>
    </row>
    <row r="43" spans="1:17">
      <c r="A43" s="2" t="s">
        <v>84</v>
      </c>
      <c r="C43" s="4">
        <v>0</v>
      </c>
      <c r="E43" s="4">
        <v>0</v>
      </c>
      <c r="G43" s="4">
        <v>0</v>
      </c>
      <c r="I43" s="4">
        <v>0</v>
      </c>
      <c r="K43" s="4">
        <v>9941</v>
      </c>
      <c r="M43" s="4">
        <v>9941000000</v>
      </c>
      <c r="O43" s="4">
        <v>9709205147</v>
      </c>
      <c r="Q43" s="10">
        <f t="shared" si="0"/>
        <v>231794853</v>
      </c>
    </row>
    <row r="44" spans="1:17">
      <c r="A44" s="2" t="s">
        <v>86</v>
      </c>
      <c r="C44" s="4">
        <v>0</v>
      </c>
      <c r="E44" s="4">
        <v>0</v>
      </c>
      <c r="G44" s="4">
        <v>0</v>
      </c>
      <c r="I44" s="4">
        <v>0</v>
      </c>
      <c r="K44" s="4">
        <v>1900</v>
      </c>
      <c r="M44" s="4">
        <v>1900000000</v>
      </c>
      <c r="O44" s="4">
        <v>1865340030</v>
      </c>
      <c r="Q44" s="10">
        <f t="shared" si="0"/>
        <v>34659970</v>
      </c>
    </row>
    <row r="45" spans="1:17">
      <c r="A45" s="2" t="s">
        <v>136</v>
      </c>
      <c r="C45" s="4">
        <v>0</v>
      </c>
      <c r="E45" s="4">
        <v>0</v>
      </c>
      <c r="G45" s="4">
        <v>0</v>
      </c>
      <c r="I45" s="4">
        <v>0</v>
      </c>
      <c r="K45" s="4">
        <v>3153</v>
      </c>
      <c r="M45" s="4">
        <v>3153000000</v>
      </c>
      <c r="O45" s="4">
        <v>2999046477</v>
      </c>
      <c r="Q45" s="10">
        <f t="shared" si="0"/>
        <v>153953523</v>
      </c>
    </row>
    <row r="46" spans="1:17">
      <c r="A46" s="2" t="s">
        <v>137</v>
      </c>
      <c r="C46" s="4">
        <v>0</v>
      </c>
      <c r="E46" s="4">
        <v>0</v>
      </c>
      <c r="G46" s="4">
        <v>0</v>
      </c>
      <c r="I46" s="4">
        <v>0</v>
      </c>
      <c r="K46" s="4">
        <v>1197</v>
      </c>
      <c r="M46" s="4">
        <v>1197000000</v>
      </c>
      <c r="O46" s="4">
        <v>1039276820</v>
      </c>
      <c r="Q46" s="10">
        <f t="shared" si="0"/>
        <v>157723180</v>
      </c>
    </row>
    <row r="47" spans="1:17">
      <c r="A47" s="2" t="s">
        <v>138</v>
      </c>
      <c r="C47" s="4">
        <v>0</v>
      </c>
      <c r="E47" s="4">
        <v>0</v>
      </c>
      <c r="G47" s="4">
        <v>0</v>
      </c>
      <c r="I47" s="4">
        <v>0</v>
      </c>
      <c r="K47" s="4">
        <v>6647</v>
      </c>
      <c r="M47" s="4">
        <v>6061762749</v>
      </c>
      <c r="O47" s="4">
        <v>6000849024</v>
      </c>
      <c r="Q47" s="10">
        <f t="shared" si="0"/>
        <v>60913725</v>
      </c>
    </row>
    <row r="48" spans="1:17">
      <c r="A48" s="2" t="s">
        <v>139</v>
      </c>
      <c r="C48" s="4">
        <v>0</v>
      </c>
      <c r="E48" s="4">
        <v>0</v>
      </c>
      <c r="G48" s="4">
        <v>0</v>
      </c>
      <c r="I48" s="4">
        <v>0</v>
      </c>
      <c r="K48" s="4">
        <v>12200</v>
      </c>
      <c r="M48" s="4">
        <v>12037878433</v>
      </c>
      <c r="O48" s="4">
        <v>11018191439</v>
      </c>
      <c r="Q48" s="10">
        <f t="shared" si="0"/>
        <v>1019686994</v>
      </c>
    </row>
    <row r="49" spans="1:17">
      <c r="A49" s="2" t="s">
        <v>140</v>
      </c>
      <c r="C49" s="4">
        <v>0</v>
      </c>
      <c r="E49" s="4">
        <v>0</v>
      </c>
      <c r="G49" s="4">
        <v>0</v>
      </c>
      <c r="I49" s="4">
        <v>0</v>
      </c>
      <c r="K49" s="4">
        <v>2975</v>
      </c>
      <c r="M49" s="4">
        <v>2836221840</v>
      </c>
      <c r="O49" s="4">
        <v>2548042083</v>
      </c>
      <c r="Q49" s="10">
        <f t="shared" si="0"/>
        <v>288179757</v>
      </c>
    </row>
    <row r="50" spans="1:17">
      <c r="A50" s="2" t="s">
        <v>141</v>
      </c>
      <c r="C50" s="4">
        <v>0</v>
      </c>
      <c r="E50" s="4">
        <v>0</v>
      </c>
      <c r="G50" s="4">
        <v>0</v>
      </c>
      <c r="I50" s="4">
        <v>0</v>
      </c>
      <c r="K50" s="4">
        <v>12743</v>
      </c>
      <c r="M50" s="4">
        <v>12145686040</v>
      </c>
      <c r="O50" s="4">
        <v>11374163421</v>
      </c>
      <c r="Q50" s="10">
        <f t="shared" si="0"/>
        <v>771522619</v>
      </c>
    </row>
    <row r="51" spans="1:17" ht="23.25" thickBot="1">
      <c r="E51" s="5">
        <f>SUM(E8:E50)</f>
        <v>6043983463</v>
      </c>
      <c r="G51" s="5">
        <f>SUM(G8:G50)</f>
        <v>4986429102</v>
      </c>
      <c r="I51" s="5">
        <f>SUM(I8:I50)</f>
        <v>1057554361</v>
      </c>
      <c r="M51" s="5">
        <f>SUM(M8:M50)</f>
        <v>131829436699</v>
      </c>
      <c r="O51" s="5">
        <f>SUM(O8:O50)</f>
        <v>120403855290</v>
      </c>
      <c r="Q51" s="5">
        <f>SUM(Q8:Q50)</f>
        <v>11425581409</v>
      </c>
    </row>
    <row r="52" spans="1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9"/>
  <sheetViews>
    <sheetView rightToLeft="1" topLeftCell="A37" workbookViewId="0">
      <selection activeCell="I48" sqref="I48"/>
    </sheetView>
  </sheetViews>
  <sheetFormatPr defaultRowHeight="22.5"/>
  <cols>
    <col min="1" max="1" width="33.4257812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5.8554687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7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6.7109375" style="2" bestFit="1" customWidth="1"/>
    <col min="18" max="18" width="1" style="2" customWidth="1"/>
    <col min="19" max="19" width="17.1406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4">
      <c r="A3" s="8" t="s">
        <v>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6" spans="1:21" ht="24">
      <c r="A6" s="11" t="s">
        <v>3</v>
      </c>
      <c r="C6" s="9" t="s">
        <v>76</v>
      </c>
      <c r="D6" s="9" t="s">
        <v>76</v>
      </c>
      <c r="E6" s="9" t="s">
        <v>76</v>
      </c>
      <c r="F6" s="9" t="s">
        <v>76</v>
      </c>
      <c r="G6" s="9" t="s">
        <v>76</v>
      </c>
      <c r="H6" s="9" t="s">
        <v>76</v>
      </c>
      <c r="I6" s="9" t="s">
        <v>76</v>
      </c>
      <c r="J6" s="9" t="s">
        <v>76</v>
      </c>
      <c r="K6" s="9" t="s">
        <v>76</v>
      </c>
      <c r="M6" s="9" t="s">
        <v>77</v>
      </c>
      <c r="N6" s="9" t="s">
        <v>77</v>
      </c>
      <c r="O6" s="9" t="s">
        <v>77</v>
      </c>
      <c r="P6" s="9" t="s">
        <v>77</v>
      </c>
      <c r="Q6" s="9" t="s">
        <v>77</v>
      </c>
      <c r="R6" s="9" t="s">
        <v>77</v>
      </c>
      <c r="S6" s="9" t="s">
        <v>77</v>
      </c>
      <c r="T6" s="9" t="s">
        <v>77</v>
      </c>
      <c r="U6" s="9" t="s">
        <v>77</v>
      </c>
    </row>
    <row r="7" spans="1:21" ht="24">
      <c r="A7" s="9" t="s">
        <v>3</v>
      </c>
      <c r="C7" s="9" t="s">
        <v>142</v>
      </c>
      <c r="E7" s="9" t="s">
        <v>143</v>
      </c>
      <c r="G7" s="9" t="s">
        <v>144</v>
      </c>
      <c r="I7" s="9" t="s">
        <v>61</v>
      </c>
      <c r="K7" s="9" t="s">
        <v>145</v>
      </c>
      <c r="M7" s="9" t="s">
        <v>142</v>
      </c>
      <c r="O7" s="9" t="s">
        <v>143</v>
      </c>
      <c r="Q7" s="9" t="s">
        <v>144</v>
      </c>
      <c r="S7" s="9" t="s">
        <v>61</v>
      </c>
      <c r="U7" s="9" t="s">
        <v>145</v>
      </c>
    </row>
    <row r="8" spans="1:21">
      <c r="A8" s="2" t="s">
        <v>19</v>
      </c>
      <c r="C8" s="4">
        <v>0</v>
      </c>
      <c r="E8" s="4">
        <v>0</v>
      </c>
      <c r="G8" s="4">
        <v>1057554361</v>
      </c>
      <c r="I8" s="4">
        <v>1057554361</v>
      </c>
      <c r="K8" s="6">
        <v>0.28195582426716548</v>
      </c>
      <c r="M8" s="4">
        <v>0</v>
      </c>
      <c r="O8" s="4">
        <v>0</v>
      </c>
      <c r="Q8" s="10">
        <v>1057554361</v>
      </c>
      <c r="S8" s="10">
        <v>1057554361</v>
      </c>
      <c r="U8" s="6">
        <v>7.7543074040203469E-2</v>
      </c>
    </row>
    <row r="9" spans="1:21">
      <c r="A9" s="2" t="s">
        <v>120</v>
      </c>
      <c r="C9" s="4">
        <v>0</v>
      </c>
      <c r="E9" s="4">
        <v>0</v>
      </c>
      <c r="G9" s="4">
        <v>0</v>
      </c>
      <c r="I9" s="4">
        <v>0</v>
      </c>
      <c r="K9" s="6">
        <v>0</v>
      </c>
      <c r="M9" s="4">
        <v>0</v>
      </c>
      <c r="O9" s="4">
        <v>0</v>
      </c>
      <c r="Q9" s="10">
        <v>2071467707</v>
      </c>
      <c r="S9" s="10">
        <v>2071467707</v>
      </c>
      <c r="U9" s="6">
        <v>0.15188625729263244</v>
      </c>
    </row>
    <row r="10" spans="1:21">
      <c r="A10" s="2" t="s">
        <v>121</v>
      </c>
      <c r="C10" s="4">
        <v>0</v>
      </c>
      <c r="E10" s="4">
        <v>0</v>
      </c>
      <c r="G10" s="4">
        <v>0</v>
      </c>
      <c r="I10" s="4">
        <v>0</v>
      </c>
      <c r="K10" s="6">
        <v>0</v>
      </c>
      <c r="M10" s="4">
        <v>0</v>
      </c>
      <c r="O10" s="4">
        <v>0</v>
      </c>
      <c r="Q10" s="10">
        <v>24575273</v>
      </c>
      <c r="S10" s="10">
        <v>24575273</v>
      </c>
      <c r="U10" s="6">
        <v>1.8019331053538278E-3</v>
      </c>
    </row>
    <row r="11" spans="1:21">
      <c r="A11" s="2" t="s">
        <v>114</v>
      </c>
      <c r="C11" s="4">
        <v>0</v>
      </c>
      <c r="E11" s="4">
        <v>0</v>
      </c>
      <c r="G11" s="4">
        <v>0</v>
      </c>
      <c r="I11" s="4">
        <v>0</v>
      </c>
      <c r="K11" s="6">
        <v>0</v>
      </c>
      <c r="M11" s="4">
        <v>142478700</v>
      </c>
      <c r="O11" s="4">
        <v>0</v>
      </c>
      <c r="Q11" s="10">
        <v>-237223998</v>
      </c>
      <c r="S11" s="10">
        <v>-94745298</v>
      </c>
      <c r="U11" s="6">
        <v>-6.9470108854055787E-3</v>
      </c>
    </row>
    <row r="12" spans="1:21">
      <c r="A12" s="2" t="s">
        <v>25</v>
      </c>
      <c r="C12" s="4">
        <v>0</v>
      </c>
      <c r="E12" s="4">
        <v>62863722</v>
      </c>
      <c r="G12" s="4">
        <v>0</v>
      </c>
      <c r="I12" s="4">
        <v>62863722</v>
      </c>
      <c r="K12" s="6">
        <v>1.6760171587067895E-2</v>
      </c>
      <c r="M12" s="4">
        <v>168300000</v>
      </c>
      <c r="O12" s="4">
        <v>-151582684</v>
      </c>
      <c r="Q12" s="10">
        <v>9543049</v>
      </c>
      <c r="S12" s="10">
        <v>26260365</v>
      </c>
      <c r="U12" s="6">
        <v>1.9254891309722164E-3</v>
      </c>
    </row>
    <row r="13" spans="1:21">
      <c r="A13" s="2" t="s">
        <v>122</v>
      </c>
      <c r="C13" s="4">
        <v>0</v>
      </c>
      <c r="E13" s="4">
        <v>0</v>
      </c>
      <c r="G13" s="4">
        <v>0</v>
      </c>
      <c r="I13" s="4">
        <v>0</v>
      </c>
      <c r="K13" s="6">
        <v>0</v>
      </c>
      <c r="M13" s="4">
        <v>0</v>
      </c>
      <c r="O13" s="4">
        <v>0</v>
      </c>
      <c r="Q13" s="10">
        <v>599556149</v>
      </c>
      <c r="S13" s="10">
        <v>599556149</v>
      </c>
      <c r="U13" s="6">
        <v>4.3961264373402982E-2</v>
      </c>
    </row>
    <row r="14" spans="1:21">
      <c r="A14" s="2" t="s">
        <v>123</v>
      </c>
      <c r="C14" s="4">
        <v>0</v>
      </c>
      <c r="E14" s="4">
        <v>0</v>
      </c>
      <c r="G14" s="4">
        <v>0</v>
      </c>
      <c r="I14" s="4">
        <v>0</v>
      </c>
      <c r="K14" s="6">
        <v>0</v>
      </c>
      <c r="M14" s="4">
        <v>0</v>
      </c>
      <c r="O14" s="4">
        <v>0</v>
      </c>
      <c r="Q14" s="10">
        <v>210412113</v>
      </c>
      <c r="S14" s="4">
        <v>210412113</v>
      </c>
      <c r="U14" s="6">
        <v>1.5428050470981565E-2</v>
      </c>
    </row>
    <row r="15" spans="1:21">
      <c r="A15" s="2" t="s">
        <v>99</v>
      </c>
      <c r="C15" s="4">
        <v>0</v>
      </c>
      <c r="E15" s="4">
        <v>0</v>
      </c>
      <c r="G15" s="4">
        <v>0</v>
      </c>
      <c r="I15" s="4">
        <v>0</v>
      </c>
      <c r="K15" s="6">
        <v>0</v>
      </c>
      <c r="M15" s="4">
        <v>193275600</v>
      </c>
      <c r="O15" s="4">
        <v>0</v>
      </c>
      <c r="Q15" s="10">
        <v>-604980566</v>
      </c>
      <c r="S15" s="10">
        <v>-411704966</v>
      </c>
      <c r="U15" s="6">
        <v>-3.018744930621817E-2</v>
      </c>
    </row>
    <row r="16" spans="1:21">
      <c r="A16" s="2" t="s">
        <v>124</v>
      </c>
      <c r="C16" s="4">
        <v>0</v>
      </c>
      <c r="E16" s="4">
        <v>0</v>
      </c>
      <c r="G16" s="4">
        <v>0</v>
      </c>
      <c r="I16" s="4">
        <v>0</v>
      </c>
      <c r="K16" s="6">
        <v>0</v>
      </c>
      <c r="M16" s="4">
        <v>0</v>
      </c>
      <c r="O16" s="4">
        <v>0</v>
      </c>
      <c r="Q16" s="10">
        <v>-50536793</v>
      </c>
      <c r="S16" s="10">
        <v>-50536793</v>
      </c>
      <c r="U16" s="6">
        <v>-3.7055100199746955E-3</v>
      </c>
    </row>
    <row r="17" spans="1:21">
      <c r="A17" s="2" t="s">
        <v>23</v>
      </c>
      <c r="C17" s="4">
        <v>0</v>
      </c>
      <c r="E17" s="4">
        <v>246778876</v>
      </c>
      <c r="G17" s="4">
        <v>0</v>
      </c>
      <c r="I17" s="4">
        <v>246778876</v>
      </c>
      <c r="K17" s="6">
        <v>6.5794009235147596E-2</v>
      </c>
      <c r="M17" s="4">
        <v>192906000</v>
      </c>
      <c r="O17" s="4">
        <v>570618050</v>
      </c>
      <c r="Q17" s="10">
        <v>-28055863</v>
      </c>
      <c r="S17" s="10">
        <v>735468187</v>
      </c>
      <c r="U17" s="6">
        <v>5.3926744744193067E-2</v>
      </c>
    </row>
    <row r="18" spans="1:21">
      <c r="A18" s="2" t="s">
        <v>125</v>
      </c>
      <c r="C18" s="4">
        <v>0</v>
      </c>
      <c r="E18" s="4">
        <v>0</v>
      </c>
      <c r="G18" s="4">
        <v>0</v>
      </c>
      <c r="I18" s="4">
        <v>0</v>
      </c>
      <c r="K18" s="6">
        <v>0</v>
      </c>
      <c r="M18" s="4">
        <v>0</v>
      </c>
      <c r="O18" s="4">
        <v>0</v>
      </c>
      <c r="Q18" s="10">
        <v>0</v>
      </c>
      <c r="S18" s="10">
        <v>0</v>
      </c>
      <c r="U18" s="6">
        <v>0</v>
      </c>
    </row>
    <row r="19" spans="1:21">
      <c r="A19" s="2" t="s">
        <v>26</v>
      </c>
      <c r="C19" s="4">
        <v>0</v>
      </c>
      <c r="E19" s="4">
        <v>281968903</v>
      </c>
      <c r="G19" s="4">
        <v>0</v>
      </c>
      <c r="I19" s="4">
        <v>281968903</v>
      </c>
      <c r="K19" s="6">
        <v>7.5176064129599318E-2</v>
      </c>
      <c r="M19" s="4">
        <v>0</v>
      </c>
      <c r="O19" s="4">
        <v>141572446</v>
      </c>
      <c r="Q19" s="10">
        <v>-64003605</v>
      </c>
      <c r="S19" s="10">
        <v>77568841</v>
      </c>
      <c r="U19" s="6">
        <v>5.6875812749598888E-3</v>
      </c>
    </row>
    <row r="20" spans="1:21">
      <c r="A20" s="2" t="s">
        <v>126</v>
      </c>
      <c r="C20" s="4">
        <v>0</v>
      </c>
      <c r="E20" s="4">
        <v>0</v>
      </c>
      <c r="G20" s="4">
        <v>0</v>
      </c>
      <c r="I20" s="4">
        <v>0</v>
      </c>
      <c r="K20" s="6">
        <v>0</v>
      </c>
      <c r="M20" s="4">
        <v>0</v>
      </c>
      <c r="O20" s="4">
        <v>0</v>
      </c>
      <c r="Q20" s="10">
        <v>228575179</v>
      </c>
      <c r="S20" s="10">
        <v>228575179</v>
      </c>
      <c r="U20" s="6">
        <v>1.6759821227714421E-2</v>
      </c>
    </row>
    <row r="21" spans="1:21">
      <c r="A21" s="2" t="s">
        <v>22</v>
      </c>
      <c r="C21" s="4">
        <v>0</v>
      </c>
      <c r="E21" s="4">
        <v>184618942</v>
      </c>
      <c r="G21" s="4">
        <v>0</v>
      </c>
      <c r="I21" s="4">
        <v>184618942</v>
      </c>
      <c r="K21" s="6">
        <v>4.9221475402664444E-2</v>
      </c>
      <c r="M21" s="4">
        <v>164500000</v>
      </c>
      <c r="O21" s="4">
        <v>-75430030</v>
      </c>
      <c r="Q21" s="10">
        <v>-104866311</v>
      </c>
      <c r="S21" s="10">
        <v>-15796341</v>
      </c>
      <c r="U21" s="6">
        <v>-1.1582353445822552E-3</v>
      </c>
    </row>
    <row r="22" spans="1:21">
      <c r="A22" s="2" t="s">
        <v>107</v>
      </c>
      <c r="C22" s="4">
        <v>0</v>
      </c>
      <c r="E22" s="4">
        <v>0</v>
      </c>
      <c r="G22" s="4">
        <v>0</v>
      </c>
      <c r="I22" s="4">
        <v>0</v>
      </c>
      <c r="K22" s="6">
        <v>0</v>
      </c>
      <c r="M22" s="4">
        <v>131818830</v>
      </c>
      <c r="O22" s="4">
        <v>0</v>
      </c>
      <c r="Q22" s="10">
        <v>-570389702</v>
      </c>
      <c r="S22" s="10">
        <v>-438570872</v>
      </c>
      <c r="U22" s="6">
        <v>-3.2157338528882105E-2</v>
      </c>
    </row>
    <row r="23" spans="1:21">
      <c r="A23" s="2" t="s">
        <v>103</v>
      </c>
      <c r="C23" s="4">
        <v>0</v>
      </c>
      <c r="E23" s="4">
        <v>0</v>
      </c>
      <c r="G23" s="4">
        <v>0</v>
      </c>
      <c r="I23" s="4">
        <v>0</v>
      </c>
      <c r="K23" s="6">
        <v>0</v>
      </c>
      <c r="M23" s="4">
        <v>324426000</v>
      </c>
      <c r="O23" s="4">
        <v>0</v>
      </c>
      <c r="Q23" s="10">
        <v>-349129373</v>
      </c>
      <c r="S23" s="10">
        <v>-24703373</v>
      </c>
      <c r="U23" s="6">
        <v>-1.8113257835468972E-3</v>
      </c>
    </row>
    <row r="24" spans="1:21">
      <c r="A24" s="2" t="s">
        <v>127</v>
      </c>
      <c r="C24" s="4">
        <v>0</v>
      </c>
      <c r="E24" s="4">
        <v>0</v>
      </c>
      <c r="G24" s="4">
        <v>0</v>
      </c>
      <c r="I24" s="4">
        <v>0</v>
      </c>
      <c r="K24" s="6">
        <v>0</v>
      </c>
      <c r="M24" s="4">
        <v>0</v>
      </c>
      <c r="O24" s="4">
        <v>0</v>
      </c>
      <c r="Q24" s="10">
        <v>163642469</v>
      </c>
      <c r="S24" s="10">
        <v>163642469</v>
      </c>
      <c r="U24" s="6">
        <v>1.1998759172805018E-2</v>
      </c>
    </row>
    <row r="25" spans="1:21">
      <c r="A25" s="2" t="s">
        <v>128</v>
      </c>
      <c r="C25" s="4">
        <v>0</v>
      </c>
      <c r="E25" s="4">
        <v>0</v>
      </c>
      <c r="G25" s="4">
        <v>0</v>
      </c>
      <c r="I25" s="4">
        <v>0</v>
      </c>
      <c r="K25" s="6">
        <v>0</v>
      </c>
      <c r="M25" s="4">
        <v>0</v>
      </c>
      <c r="O25" s="4">
        <v>0</v>
      </c>
      <c r="Q25" s="10">
        <v>206147440</v>
      </c>
      <c r="S25" s="10">
        <v>206147440</v>
      </c>
      <c r="U25" s="6">
        <v>1.5115351789578976E-2</v>
      </c>
    </row>
    <row r="26" spans="1:21">
      <c r="A26" s="2" t="s">
        <v>129</v>
      </c>
      <c r="C26" s="4">
        <v>0</v>
      </c>
      <c r="E26" s="4">
        <v>0</v>
      </c>
      <c r="G26" s="4">
        <v>0</v>
      </c>
      <c r="I26" s="4">
        <v>0</v>
      </c>
      <c r="K26" s="6">
        <v>0</v>
      </c>
      <c r="M26" s="4">
        <v>0</v>
      </c>
      <c r="O26" s="4">
        <v>0</v>
      </c>
      <c r="Q26" s="10">
        <v>-181859786</v>
      </c>
      <c r="S26" s="10">
        <v>-181859786</v>
      </c>
      <c r="U26" s="6">
        <v>-1.33345077764126E-2</v>
      </c>
    </row>
    <row r="27" spans="1:21">
      <c r="A27" s="2" t="s">
        <v>105</v>
      </c>
      <c r="C27" s="4">
        <v>0</v>
      </c>
      <c r="E27" s="4">
        <v>0</v>
      </c>
      <c r="G27" s="4">
        <v>0</v>
      </c>
      <c r="I27" s="4">
        <v>0</v>
      </c>
      <c r="K27" s="6">
        <v>0</v>
      </c>
      <c r="M27" s="4">
        <v>261745200</v>
      </c>
      <c r="O27" s="4">
        <v>0</v>
      </c>
      <c r="Q27" s="10">
        <v>-201812016</v>
      </c>
      <c r="S27" s="10">
        <v>59933184</v>
      </c>
      <c r="U27" s="6">
        <v>4.3944817361281138E-3</v>
      </c>
    </row>
    <row r="28" spans="1:21">
      <c r="A28" s="2" t="s">
        <v>21</v>
      </c>
      <c r="C28" s="4">
        <v>0</v>
      </c>
      <c r="E28" s="4">
        <v>98594262</v>
      </c>
      <c r="G28" s="4">
        <v>0</v>
      </c>
      <c r="I28" s="4">
        <v>98594262</v>
      </c>
      <c r="K28" s="6">
        <v>2.6286333294428983E-2</v>
      </c>
      <c r="M28" s="4">
        <v>328686750</v>
      </c>
      <c r="O28" s="4">
        <v>57335702</v>
      </c>
      <c r="Q28" s="10">
        <v>-47401775</v>
      </c>
      <c r="S28" s="10">
        <v>338620677</v>
      </c>
      <c r="U28" s="6">
        <v>2.4828688903827254E-2</v>
      </c>
    </row>
    <row r="29" spans="1:21">
      <c r="A29" s="2" t="s">
        <v>95</v>
      </c>
      <c r="C29" s="4">
        <v>0</v>
      </c>
      <c r="E29" s="4">
        <v>0</v>
      </c>
      <c r="G29" s="4">
        <v>0</v>
      </c>
      <c r="I29" s="4">
        <v>0</v>
      </c>
      <c r="K29" s="6">
        <v>0</v>
      </c>
      <c r="M29" s="4">
        <v>32865750</v>
      </c>
      <c r="O29" s="4">
        <v>0</v>
      </c>
      <c r="Q29" s="10">
        <v>274315869</v>
      </c>
      <c r="S29" s="10">
        <v>307181619</v>
      </c>
      <c r="U29" s="6">
        <v>2.2523482389485008E-2</v>
      </c>
    </row>
    <row r="30" spans="1:21">
      <c r="A30" s="2" t="s">
        <v>130</v>
      </c>
      <c r="C30" s="4">
        <v>0</v>
      </c>
      <c r="E30" s="4">
        <v>0</v>
      </c>
      <c r="G30" s="4">
        <v>0</v>
      </c>
      <c r="I30" s="4">
        <v>0</v>
      </c>
      <c r="K30" s="6">
        <v>0</v>
      </c>
      <c r="M30" s="4">
        <v>0</v>
      </c>
      <c r="O30" s="4">
        <v>0</v>
      </c>
      <c r="Q30" s="10">
        <v>630217678</v>
      </c>
      <c r="S30" s="10">
        <v>630217678</v>
      </c>
      <c r="U30" s="6">
        <v>4.6209460117387864E-2</v>
      </c>
    </row>
    <row r="31" spans="1:21">
      <c r="A31" s="2" t="s">
        <v>131</v>
      </c>
      <c r="C31" s="4">
        <v>0</v>
      </c>
      <c r="E31" s="4">
        <v>0</v>
      </c>
      <c r="G31" s="4">
        <v>0</v>
      </c>
      <c r="I31" s="4">
        <v>0</v>
      </c>
      <c r="K31" s="6">
        <v>0</v>
      </c>
      <c r="M31" s="4">
        <v>0</v>
      </c>
      <c r="O31" s="4">
        <v>0</v>
      </c>
      <c r="Q31" s="10">
        <v>115768870</v>
      </c>
      <c r="S31" s="10">
        <v>115768870</v>
      </c>
      <c r="U31" s="6">
        <v>8.488522565849161E-3</v>
      </c>
    </row>
    <row r="32" spans="1:21">
      <c r="A32" s="2" t="s">
        <v>15</v>
      </c>
      <c r="C32" s="4">
        <v>0</v>
      </c>
      <c r="E32" s="4">
        <v>0</v>
      </c>
      <c r="G32" s="4">
        <v>0</v>
      </c>
      <c r="I32" s="4">
        <v>0</v>
      </c>
      <c r="K32" s="6">
        <v>0</v>
      </c>
      <c r="M32" s="4">
        <v>0</v>
      </c>
      <c r="O32" s="4">
        <v>0</v>
      </c>
      <c r="Q32" s="10">
        <v>1496932</v>
      </c>
      <c r="S32" s="10">
        <v>1496932</v>
      </c>
      <c r="U32" s="6">
        <v>1.0975956715774902E-4</v>
      </c>
    </row>
    <row r="33" spans="1:21">
      <c r="A33" s="2" t="s">
        <v>132</v>
      </c>
      <c r="C33" s="4">
        <v>0</v>
      </c>
      <c r="E33" s="4">
        <v>0</v>
      </c>
      <c r="G33" s="4">
        <v>0</v>
      </c>
      <c r="I33" s="4">
        <v>0</v>
      </c>
      <c r="K33" s="6">
        <v>0</v>
      </c>
      <c r="M33" s="4">
        <v>0</v>
      </c>
      <c r="O33" s="4">
        <v>0</v>
      </c>
      <c r="Q33" s="10">
        <v>1457029910</v>
      </c>
      <c r="S33" s="10">
        <v>1457029910</v>
      </c>
      <c r="U33" s="6">
        <v>0.10683382562300359</v>
      </c>
    </row>
    <row r="34" spans="1:21">
      <c r="A34" s="2" t="s">
        <v>29</v>
      </c>
      <c r="C34" s="4">
        <v>0</v>
      </c>
      <c r="E34" s="4">
        <v>44873987</v>
      </c>
      <c r="G34" s="4">
        <v>0</v>
      </c>
      <c r="I34" s="4">
        <v>44873987</v>
      </c>
      <c r="K34" s="6">
        <v>1.1963906971907487E-2</v>
      </c>
      <c r="M34" s="4">
        <v>0</v>
      </c>
      <c r="O34" s="4">
        <v>44873980</v>
      </c>
      <c r="Q34" s="10">
        <v>-374760354</v>
      </c>
      <c r="S34" s="10">
        <v>-329886374</v>
      </c>
      <c r="U34" s="6">
        <v>-2.418826347588221E-2</v>
      </c>
    </row>
    <row r="35" spans="1:21">
      <c r="A35" s="2" t="s">
        <v>18</v>
      </c>
      <c r="C35" s="4">
        <v>0</v>
      </c>
      <c r="E35" s="4">
        <v>539821847</v>
      </c>
      <c r="G35" s="4">
        <v>0</v>
      </c>
      <c r="I35" s="4">
        <v>539821847</v>
      </c>
      <c r="K35" s="6">
        <v>0.14392254378714503</v>
      </c>
      <c r="M35" s="4">
        <v>87788500</v>
      </c>
      <c r="O35" s="4">
        <v>808172971</v>
      </c>
      <c r="Q35" s="10">
        <v>38092545</v>
      </c>
      <c r="S35" s="10">
        <v>934054016</v>
      </c>
      <c r="U35" s="6">
        <v>6.8487656418673104E-2</v>
      </c>
    </row>
    <row r="36" spans="1:21">
      <c r="A36" s="2" t="s">
        <v>101</v>
      </c>
      <c r="C36" s="4">
        <v>0</v>
      </c>
      <c r="E36" s="4">
        <v>0</v>
      </c>
      <c r="G36" s="4">
        <v>0</v>
      </c>
      <c r="I36" s="4">
        <v>0</v>
      </c>
      <c r="K36" s="6">
        <v>0</v>
      </c>
      <c r="M36" s="4">
        <v>56369907</v>
      </c>
      <c r="O36" s="4">
        <v>0</v>
      </c>
      <c r="Q36" s="10">
        <v>-323311414</v>
      </c>
      <c r="S36" s="10">
        <v>-266941507</v>
      </c>
      <c r="U36" s="6">
        <v>-1.9572956062638269E-2</v>
      </c>
    </row>
    <row r="37" spans="1:21">
      <c r="A37" s="2" t="s">
        <v>110</v>
      </c>
      <c r="C37" s="4">
        <v>0</v>
      </c>
      <c r="E37" s="4">
        <v>0</v>
      </c>
      <c r="G37" s="4">
        <v>0</v>
      </c>
      <c r="I37" s="4">
        <v>0</v>
      </c>
      <c r="K37" s="6">
        <v>0</v>
      </c>
      <c r="M37" s="4">
        <v>73541000</v>
      </c>
      <c r="O37" s="4">
        <v>0</v>
      </c>
      <c r="Q37" s="10">
        <v>-164909799</v>
      </c>
      <c r="S37" s="10">
        <v>-91368799</v>
      </c>
      <c r="U37" s="6">
        <v>-6.6994357993304787E-3</v>
      </c>
    </row>
    <row r="38" spans="1:21">
      <c r="A38" s="2" t="s">
        <v>133</v>
      </c>
      <c r="C38" s="4">
        <v>0</v>
      </c>
      <c r="E38" s="4">
        <v>0</v>
      </c>
      <c r="G38" s="4">
        <v>0</v>
      </c>
      <c r="I38" s="4">
        <v>0</v>
      </c>
      <c r="K38" s="6">
        <v>0</v>
      </c>
      <c r="M38" s="4">
        <v>0</v>
      </c>
      <c r="O38" s="4">
        <v>0</v>
      </c>
      <c r="Q38" s="10">
        <v>101035891</v>
      </c>
      <c r="S38" s="10">
        <v>101035891</v>
      </c>
      <c r="U38" s="6">
        <v>7.4082561289073312E-3</v>
      </c>
    </row>
    <row r="39" spans="1:21">
      <c r="A39" s="2" t="s">
        <v>134</v>
      </c>
      <c r="C39" s="4">
        <v>0</v>
      </c>
      <c r="E39" s="4">
        <v>0</v>
      </c>
      <c r="G39" s="4">
        <v>0</v>
      </c>
      <c r="I39" s="4">
        <v>0</v>
      </c>
      <c r="K39" s="6">
        <v>0</v>
      </c>
      <c r="M39" s="4">
        <v>0</v>
      </c>
      <c r="O39" s="4">
        <v>0</v>
      </c>
      <c r="Q39" s="10">
        <v>4726406391</v>
      </c>
      <c r="S39" s="10">
        <v>4726406391</v>
      </c>
      <c r="U39" s="6">
        <v>0.34655436565440428</v>
      </c>
    </row>
    <row r="40" spans="1:21">
      <c r="A40" s="2" t="s">
        <v>17</v>
      </c>
      <c r="C40" s="4">
        <v>0</v>
      </c>
      <c r="E40" s="4">
        <v>169297699</v>
      </c>
      <c r="G40" s="4">
        <v>0</v>
      </c>
      <c r="I40" s="4">
        <v>169297699</v>
      </c>
      <c r="K40" s="6">
        <v>4.5136660609051638E-2</v>
      </c>
      <c r="M40" s="4">
        <v>0</v>
      </c>
      <c r="O40" s="4">
        <v>613555890</v>
      </c>
      <c r="Q40" s="10">
        <v>136489122</v>
      </c>
      <c r="S40" s="10">
        <v>750045012</v>
      </c>
      <c r="U40" s="6">
        <v>5.4995561499085244E-2</v>
      </c>
    </row>
    <row r="41" spans="1:21">
      <c r="A41" s="2" t="s">
        <v>112</v>
      </c>
      <c r="C41" s="4">
        <v>0</v>
      </c>
      <c r="E41" s="4">
        <v>0</v>
      </c>
      <c r="G41" s="4">
        <v>0</v>
      </c>
      <c r="I41" s="4">
        <v>0</v>
      </c>
      <c r="K41" s="6">
        <v>0</v>
      </c>
      <c r="M41" s="4">
        <v>334453100</v>
      </c>
      <c r="O41" s="4">
        <v>0</v>
      </c>
      <c r="Q41" s="10">
        <v>-100617327</v>
      </c>
      <c r="S41" s="10">
        <v>233835773</v>
      </c>
      <c r="U41" s="6">
        <v>1.7145543839317788E-2</v>
      </c>
    </row>
    <row r="42" spans="1:21">
      <c r="A42" s="2" t="s">
        <v>15</v>
      </c>
      <c r="C42" s="4">
        <v>0</v>
      </c>
      <c r="E42" s="4">
        <v>275318647</v>
      </c>
      <c r="G42" s="4">
        <v>0</v>
      </c>
      <c r="I42" s="4">
        <v>275318647</v>
      </c>
      <c r="K42" s="6">
        <v>7.3403031478781605E-2</v>
      </c>
      <c r="M42" s="4">
        <v>0</v>
      </c>
      <c r="O42" s="4">
        <v>120308315</v>
      </c>
      <c r="Q42" s="10">
        <v>0</v>
      </c>
      <c r="S42" s="10">
        <v>120308315</v>
      </c>
      <c r="U42" s="6">
        <v>8.8213683586683463E-3</v>
      </c>
    </row>
    <row r="43" spans="1:21">
      <c r="A43" s="2" t="s">
        <v>24</v>
      </c>
      <c r="C43" s="4">
        <v>0</v>
      </c>
      <c r="E43" s="4">
        <v>45412546</v>
      </c>
      <c r="G43" s="4">
        <v>0</v>
      </c>
      <c r="I43" s="4">
        <v>45412546</v>
      </c>
      <c r="K43" s="6">
        <v>1.210749282655605E-2</v>
      </c>
      <c r="M43" s="4">
        <v>0</v>
      </c>
      <c r="O43" s="4">
        <v>-132456203</v>
      </c>
      <c r="Q43" s="10">
        <v>0</v>
      </c>
      <c r="S43" s="10">
        <v>-132456203</v>
      </c>
      <c r="U43" s="6">
        <v>-9.7120881300145484E-3</v>
      </c>
    </row>
    <row r="44" spans="1:21">
      <c r="A44" s="2" t="s">
        <v>16</v>
      </c>
      <c r="C44" s="4">
        <v>0</v>
      </c>
      <c r="E44" s="4">
        <v>68421853</v>
      </c>
      <c r="G44" s="4">
        <v>0</v>
      </c>
      <c r="I44" s="4">
        <v>68421853</v>
      </c>
      <c r="K44" s="6">
        <v>1.8242031494494333E-2</v>
      </c>
      <c r="M44" s="4">
        <v>0</v>
      </c>
      <c r="O44" s="4">
        <v>-212423608</v>
      </c>
      <c r="Q44" s="10">
        <v>0</v>
      </c>
      <c r="S44" s="10">
        <v>-212423608</v>
      </c>
      <c r="U44" s="6">
        <v>-1.5575539348592555E-2</v>
      </c>
    </row>
    <row r="45" spans="1:21">
      <c r="A45" s="2" t="s">
        <v>27</v>
      </c>
      <c r="C45" s="4">
        <v>0</v>
      </c>
      <c r="E45" s="4">
        <v>114040273</v>
      </c>
      <c r="G45" s="4">
        <v>0</v>
      </c>
      <c r="I45" s="4">
        <v>114040273</v>
      </c>
      <c r="K45" s="6">
        <v>3.0404412632711535E-2</v>
      </c>
      <c r="M45" s="4">
        <v>0</v>
      </c>
      <c r="O45" s="4">
        <v>143496828</v>
      </c>
      <c r="Q45" s="10">
        <v>0</v>
      </c>
      <c r="S45" s="10">
        <v>143496828</v>
      </c>
      <c r="U45" s="6">
        <v>1.0521620040048552E-2</v>
      </c>
    </row>
    <row r="46" spans="1:21">
      <c r="A46" s="2" t="s">
        <v>28</v>
      </c>
      <c r="C46" s="4">
        <v>0</v>
      </c>
      <c r="E46" s="4">
        <v>316024863</v>
      </c>
      <c r="G46" s="4">
        <v>0</v>
      </c>
      <c r="I46" s="4">
        <v>316024863</v>
      </c>
      <c r="K46" s="6">
        <v>8.4255764074224304E-2</v>
      </c>
      <c r="M46" s="4">
        <v>0</v>
      </c>
      <c r="O46" s="4">
        <v>373720788</v>
      </c>
      <c r="Q46" s="4">
        <v>0</v>
      </c>
      <c r="S46" s="10">
        <v>373720788</v>
      </c>
      <c r="U46" s="6">
        <v>2.7402334861391757E-2</v>
      </c>
    </row>
    <row r="47" spans="1:21">
      <c r="A47" s="2" t="s">
        <v>20</v>
      </c>
      <c r="C47" s="4">
        <v>0</v>
      </c>
      <c r="E47" s="4">
        <v>245189554</v>
      </c>
      <c r="G47" s="4">
        <v>0</v>
      </c>
      <c r="I47" s="4">
        <v>245189554</v>
      </c>
      <c r="K47" s="6">
        <v>6.5370278209054333E-2</v>
      </c>
      <c r="M47" s="4">
        <v>0</v>
      </c>
      <c r="O47" s="4">
        <v>194896598</v>
      </c>
      <c r="Q47" s="4">
        <v>0</v>
      </c>
      <c r="S47" s="10">
        <v>194896598</v>
      </c>
      <c r="U47" s="6">
        <v>1.4290406135347372E-2</v>
      </c>
    </row>
    <row r="48" spans="1:21" ht="23.25" thickBot="1">
      <c r="C48" s="5">
        <f>SUM(C8:C47)</f>
        <v>0</v>
      </c>
      <c r="E48" s="5">
        <f>SUM(E8:E47)</f>
        <v>2693225974</v>
      </c>
      <c r="G48" s="5">
        <f>SUM(G8:G47)</f>
        <v>1057554361</v>
      </c>
      <c r="I48" s="5">
        <f>SUM(I8:I47)</f>
        <v>3750780335</v>
      </c>
      <c r="K48" s="13">
        <f>SUM(K8:K47)</f>
        <v>1.0000000000000002</v>
      </c>
      <c r="M48" s="5">
        <f>SUM(M8:M47)</f>
        <v>2493155337</v>
      </c>
      <c r="O48" s="5">
        <f>SUM(O8:O47)</f>
        <v>2496659043</v>
      </c>
      <c r="Q48" s="5">
        <f>SUM(Q8:Q47)</f>
        <v>8648468266</v>
      </c>
      <c r="S48" s="5">
        <f>SUM(S8:S47)</f>
        <v>13638282646</v>
      </c>
      <c r="U48" s="12">
        <f>SUM(U8:U47)</f>
        <v>0.99999999999999989</v>
      </c>
    </row>
    <row r="49" ht="23.2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جمع درآمدها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2023-12-30T07:01:15Z</dcterms:modified>
</cp:coreProperties>
</file>